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8経営企画室\040　桑原作業用\HP関連\"/>
    </mc:Choice>
  </mc:AlternateContent>
  <workbookProtection workbookAlgorithmName="SHA-512" workbookHashValue="uwNtkgjHtX/kSPuPsd9cfhHjOMlDKQ23rJk76D1OkgE/7jBZFXO4Pe2fFDUX0GhcShrntJO37E+mv8eK+svscg==" workbookSaltValue="ySwfez+26FpLy3WRpHrSu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<sst xmlns="http://schemas.openxmlformats.org/spreadsheetml/2006/main" count="316" uniqueCount="115">
  <si>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</si>
  <si>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</si>
  <si>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</si>
  <si>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</si>
  <si>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</si>
  <si>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</si>
  <si>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</si>
  <si>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</si>
  <si>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</si>
  <si>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</si>
  <si>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</si>
  <si>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</si>
  <si>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</si>
  <si>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</si>
  <si>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</si>
  <si>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</si>
  <si>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</si>
  <si>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</si>
  <si>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</si>
  <si>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</si>
  <si>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</si>
  <si>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</si>
  <si>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</si>
  <si>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</si>
  <si>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</si>
  <si>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</si>
  <si>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</si>
  <si>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</si>
  <si>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</si>
  <si>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</si>
  <si>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</si>
  <si>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</si>
  <si>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</si>
  <si>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</si>
  <si>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</si>
  <si>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</si>
  <si>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</si>
  <si>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</si>
  <si>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</si>
  <si>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</si>
  <si>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</si>
  <si>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</si>
  <si>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</si>
  <si>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</si>
  <si>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</si>
  <si>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</si>
  <si>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</si>
  <si>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</si>
  <si>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</si>
  <si>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</si>
  <si>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</si>
  <si>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</si>
  <si>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</si>
  <si>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</si>
  <si>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</si>
  <si>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</si>
  <si>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</si>
  <si>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</si>
  <si>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</si>
  <si>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</si>
  <si>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</si>
  <si>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</si>
  <si>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</si>
  <si>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</si>
  <si>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</si>
  <si>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</si>
  <si>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</si>
  <si>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</si>
  <si>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</si>
  <si>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</si>
  <si>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</si>
  <si>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</si>
  <si>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</si>
  <si>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</si>
  <si>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</si>
  <si>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</si>
  <si>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</si>
  <si>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</si>
  <si>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</si>
  <si>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</si>
  <si>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</si>
  <si>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</si>
  <si>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</si>
  <si>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</si>
  <si>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</si>
  <si>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</si>
  <si>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</si>
  <si>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</si>
  <si>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</si>
  <si>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</si>
  <si>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</si>
  <si>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</si>
  <si>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</si>
  <si>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</si>
  <si>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</si>
  <si>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</si>
  <si>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</si>
  <si>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</si>
  <si>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</si>
  <si>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</si>
  <si>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</si>
  <si>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</si>
  <si>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</si>
  <si>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</si>
  <si>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</si>
  <si>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</si>
  <si>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</si>
  <si>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</si>
  <si>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</si>
  <si>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</si>
  <si>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</si>
  <si>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</si>
  <si>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令和２年度から地方公営企業法の全部を適用し、初の決算を迎えた結果に基づく経営比較分析となる。
　給水区域が中山間地域に点在し、15か所の浄水施設を有しているため、施設１か所あたりの平均給水人口が少なく、効率的な施設運用が困難である。
　このような状況を踏まえ、施設更新の際には施設の統廃合やダウンサイジングなどについて検討し、更新費用の削減に努めるとともに、経営の安定化を図るため、上水道への事業統合を検討していく必要がある。</t>
    <rPh sb="1" eb="3">
      <t>レイワ</t>
    </rPh>
    <rPh sb="4" eb="6">
      <t>ネンド</t>
    </rPh>
    <rPh sb="8" eb="15">
      <t>チホウコウエイキギョウホウ</t>
    </rPh>
    <rPh sb="16" eb="18">
      <t>ゼンブ</t>
    </rPh>
    <rPh sb="23" eb="24">
      <t>ハツ</t>
    </rPh>
    <rPh sb="25" eb="27">
      <t>ケッサン</t>
    </rPh>
    <rPh sb="28" eb="29">
      <t>ムカ</t>
    </rPh>
    <rPh sb="31" eb="33">
      <t>ケッカ</t>
    </rPh>
    <rPh sb="34" eb="35">
      <t>モト</t>
    </rPh>
    <rPh sb="37" eb="43">
      <t>ケイエイヒカクブンセキ</t>
    </rPh>
    <rPh sb="124" eb="126">
      <t>ジョウキョウ</t>
    </rPh>
    <rPh sb="127" eb="128">
      <t>フ</t>
    </rPh>
    <rPh sb="131" eb="133">
      <t>シセツ</t>
    </rPh>
    <rPh sb="133" eb="135">
      <t>コウシン</t>
    </rPh>
    <rPh sb="136" eb="137">
      <t>サイ</t>
    </rPh>
    <rPh sb="139" eb="141">
      <t>シセツ</t>
    </rPh>
    <rPh sb="142" eb="145">
      <t>トウハイゴウ</t>
    </rPh>
    <rPh sb="160" eb="162">
      <t>ケントウ</t>
    </rPh>
    <rPh sb="164" eb="168">
      <t>コウシンヒヨウ</t>
    </rPh>
    <rPh sb="169" eb="171">
      <t>サクゲン</t>
    </rPh>
    <rPh sb="172" eb="173">
      <t>ツト</t>
    </rPh>
    <rPh sb="180" eb="182">
      <t>ケイエイ</t>
    </rPh>
    <rPh sb="183" eb="186">
      <t>アンテイカ</t>
    </rPh>
    <rPh sb="187" eb="188">
      <t>ハカ</t>
    </rPh>
    <rPh sb="192" eb="195">
      <t>ジョウスイドウ</t>
    </rPh>
    <rPh sb="197" eb="199">
      <t>ジギョウ</t>
    </rPh>
    <rPh sb="199" eb="201">
      <t>トウゴウ</t>
    </rPh>
    <rPh sb="202" eb="204">
      <t>ケントウ</t>
    </rPh>
    <rPh sb="208" eb="210">
      <t>ヒツヨウ</t>
    </rPh>
    <phoneticPr fontId="4"/>
  </si>
  <si>
    <t>①経常収支比率は、100％を上回っているが、給水収益だけでは維持管理費や減価償却費等を賄えず、一般会計からの補助金によって経営が成り立っている状況である。また、発生した純利益は、後年度の４条補てん財源として活用する。
③流動比率は、法適用化初年度だったことから、現金預金が少ないため、100％以下となっている。
④企業債残高対給水収益比率は、企業債残高の減少により類似団体平均値を下回っている。
⑤料金回収率は、中山間地域の広範囲に点在する施設が多く、減価償却費や維持管理費を水道料金収入だけでは賄えないことから100％を下回っている。
⑥給水原価は、中山間地域の広範囲に点在する施設が多く、減価償却費や動力費などの経費がかかり、類似団体平均値や全国平均より上回っている。
⑦施設利用率は、給水人口の減少等に伴う配水量の減少により低い水準となっている。
⑧有収率は、耐用年数に達しない配水管が多く、管路の健全度が高いことから、類似団体平均値や全国平均を上回っている。</t>
    <rPh sb="1" eb="3">
      <t>ケイジョウ</t>
    </rPh>
    <rPh sb="3" eb="5">
      <t>シュウシ</t>
    </rPh>
    <rPh sb="5" eb="7">
      <t>ヒリツ</t>
    </rPh>
    <rPh sb="14" eb="16">
      <t>ウワマワ</t>
    </rPh>
    <rPh sb="22" eb="24">
      <t>キュウスイ</t>
    </rPh>
    <rPh sb="24" eb="26">
      <t>シュウエキ</t>
    </rPh>
    <rPh sb="30" eb="35">
      <t>イジカンリヒ</t>
    </rPh>
    <rPh sb="36" eb="41">
      <t>ゲンカショウキャクヒ</t>
    </rPh>
    <rPh sb="41" eb="42">
      <t>ナド</t>
    </rPh>
    <rPh sb="43" eb="44">
      <t>マカナ</t>
    </rPh>
    <rPh sb="47" eb="51">
      <t>イッパンカイケイ</t>
    </rPh>
    <rPh sb="54" eb="57">
      <t>ホジョキン</t>
    </rPh>
    <rPh sb="61" eb="63">
      <t>ケイエイ</t>
    </rPh>
    <rPh sb="64" eb="65">
      <t>ナ</t>
    </rPh>
    <rPh sb="66" eb="67">
      <t>タ</t>
    </rPh>
    <rPh sb="71" eb="73">
      <t>ジョウキョウ</t>
    </rPh>
    <rPh sb="80" eb="82">
      <t>ハッセイ</t>
    </rPh>
    <rPh sb="84" eb="87">
      <t>ジュンリエキ</t>
    </rPh>
    <rPh sb="89" eb="92">
      <t>コウネンド</t>
    </rPh>
    <rPh sb="94" eb="95">
      <t>ジョウ</t>
    </rPh>
    <rPh sb="95" eb="96">
      <t>ホ</t>
    </rPh>
    <rPh sb="98" eb="100">
      <t>ザイゲン</t>
    </rPh>
    <rPh sb="103" eb="105">
      <t>カツヨウ</t>
    </rPh>
    <rPh sb="110" eb="112">
      <t>リュウドウ</t>
    </rPh>
    <rPh sb="112" eb="114">
      <t>ヒリツ</t>
    </rPh>
    <rPh sb="116" eb="119">
      <t>ホウテキヨウ</t>
    </rPh>
    <rPh sb="119" eb="120">
      <t>カ</t>
    </rPh>
    <rPh sb="120" eb="123">
      <t>ショネンド</t>
    </rPh>
    <rPh sb="131" eb="133">
      <t>ゲンキン</t>
    </rPh>
    <rPh sb="133" eb="135">
      <t>ヨキン</t>
    </rPh>
    <rPh sb="136" eb="137">
      <t>スク</t>
    </rPh>
    <rPh sb="146" eb="148">
      <t>イカ</t>
    </rPh>
    <rPh sb="157" eb="160">
      <t>キギョウサイ</t>
    </rPh>
    <rPh sb="160" eb="162">
      <t>ザンダカ</t>
    </rPh>
    <rPh sb="162" eb="163">
      <t>タイ</t>
    </rPh>
    <rPh sb="163" eb="167">
      <t>キュウスイシュウエキ</t>
    </rPh>
    <rPh sb="167" eb="169">
      <t>ヒリツ</t>
    </rPh>
    <rPh sb="171" eb="174">
      <t>キギョウサイ</t>
    </rPh>
    <rPh sb="174" eb="176">
      <t>ザンダカ</t>
    </rPh>
    <rPh sb="177" eb="179">
      <t>ゲンショウ</t>
    </rPh>
    <rPh sb="182" eb="184">
      <t>ルイジ</t>
    </rPh>
    <rPh sb="184" eb="186">
      <t>ダンタイ</t>
    </rPh>
    <rPh sb="186" eb="188">
      <t>ヘイキン</t>
    </rPh>
    <rPh sb="188" eb="189">
      <t>チ</t>
    </rPh>
    <rPh sb="190" eb="192">
      <t>シタマワ</t>
    </rPh>
    <rPh sb="199" eb="204">
      <t>リョウキンカイシュウリツ</t>
    </rPh>
    <rPh sb="248" eb="249">
      <t>マカナ</t>
    </rPh>
    <rPh sb="270" eb="274">
      <t>キュウスイゲンカ</t>
    </rPh>
    <rPh sb="276" eb="280">
      <t>チュウサンカンチ</t>
    </rPh>
    <rPh sb="280" eb="281">
      <t>イキ</t>
    </rPh>
    <rPh sb="282" eb="285">
      <t>コウハンイ</t>
    </rPh>
    <rPh sb="286" eb="288">
      <t>テンザイ</t>
    </rPh>
    <rPh sb="290" eb="292">
      <t>シセツ</t>
    </rPh>
    <rPh sb="293" eb="294">
      <t>オオ</t>
    </rPh>
    <rPh sb="296" eb="301">
      <t>ゲンカショウキャクヒ</t>
    </rPh>
    <rPh sb="302" eb="304">
      <t>ドウリョク</t>
    </rPh>
    <rPh sb="304" eb="305">
      <t>ヒ</t>
    </rPh>
    <rPh sb="308" eb="310">
      <t>ケイヒ</t>
    </rPh>
    <rPh sb="315" eb="322">
      <t>ルイジダンタイヘイキンチ</t>
    </rPh>
    <rPh sb="323" eb="327">
      <t>ゼンコクヘイキン</t>
    </rPh>
    <rPh sb="329" eb="331">
      <t>ウワマワ</t>
    </rPh>
    <rPh sb="338" eb="340">
      <t>シセツ</t>
    </rPh>
    <rPh sb="340" eb="343">
      <t>リヨウリツ</t>
    </rPh>
    <rPh sb="345" eb="349">
      <t>キュウスイジンコウ</t>
    </rPh>
    <rPh sb="350" eb="352">
      <t>ゲンショウ</t>
    </rPh>
    <rPh sb="352" eb="353">
      <t>トウ</t>
    </rPh>
    <rPh sb="354" eb="355">
      <t>トモナ</t>
    </rPh>
    <rPh sb="356" eb="359">
      <t>ハイスイリョウ</t>
    </rPh>
    <rPh sb="360" eb="361">
      <t>ゲン</t>
    </rPh>
    <rPh sb="361" eb="362">
      <t>ショウ</t>
    </rPh>
    <rPh sb="365" eb="366">
      <t>ヒク</t>
    </rPh>
    <rPh sb="367" eb="369">
      <t>スイジュン</t>
    </rPh>
    <rPh sb="378" eb="381">
      <t>ユウシュウリツ</t>
    </rPh>
    <rPh sb="383" eb="387">
      <t>タイヨウネンスウ</t>
    </rPh>
    <rPh sb="388" eb="389">
      <t>タッ</t>
    </rPh>
    <rPh sb="392" eb="395">
      <t>ハイスイカン</t>
    </rPh>
    <rPh sb="396" eb="397">
      <t>オオ</t>
    </rPh>
    <rPh sb="399" eb="401">
      <t>カンロ</t>
    </rPh>
    <rPh sb="402" eb="405">
      <t>ケンゼンド</t>
    </rPh>
    <rPh sb="406" eb="407">
      <t>タカ</t>
    </rPh>
    <rPh sb="413" eb="415">
      <t>ルイジ</t>
    </rPh>
    <rPh sb="415" eb="417">
      <t>ダンタイ</t>
    </rPh>
    <rPh sb="417" eb="419">
      <t>ヘイキン</t>
    </rPh>
    <rPh sb="419" eb="420">
      <t>チ</t>
    </rPh>
    <rPh sb="421" eb="425">
      <t>ゼンコクヘイキン</t>
    </rPh>
    <rPh sb="426" eb="428">
      <t>ウワマワ</t>
    </rPh>
    <phoneticPr fontId="4"/>
  </si>
  <si>
    <t>①有形固定資産減価償却率は、設備や管路の更新を計画的に行っているが、中山間地域にある簡易水道は地勢的に多数の施設が必要であり、更新サイクルの短い機械設備が多いことから、類似団体平均値や全国平均よりも比較的高い値となっている。
②管路経年化率及び③管路更新率は比較的低い値であるが、これは簡易水道が平成に入ってから供用開始したものが多く、更新すべき管路延長が少ないことから、類似団体平均値や全国平均よりも下回っている。</t>
    <rPh sb="1" eb="3">
      <t>ユウケイ</t>
    </rPh>
    <rPh sb="3" eb="7">
      <t>コテイシサン</t>
    </rPh>
    <rPh sb="7" eb="12">
      <t>ゲンカショウキャクリツ</t>
    </rPh>
    <rPh sb="14" eb="16">
      <t>セツビ</t>
    </rPh>
    <rPh sb="17" eb="19">
      <t>カンロ</t>
    </rPh>
    <rPh sb="20" eb="22">
      <t>コウシン</t>
    </rPh>
    <rPh sb="23" eb="26">
      <t>ケイカクテキ</t>
    </rPh>
    <rPh sb="27" eb="28">
      <t>オコナ</t>
    </rPh>
    <rPh sb="42" eb="46">
      <t>カンイスイドウ</t>
    </rPh>
    <rPh sb="47" eb="50">
      <t>チセイテキ</t>
    </rPh>
    <rPh sb="51" eb="53">
      <t>タスウ</t>
    </rPh>
    <rPh sb="54" eb="56">
      <t>シセツ</t>
    </rPh>
    <rPh sb="57" eb="59">
      <t>ヒツヨウ</t>
    </rPh>
    <rPh sb="63" eb="65">
      <t>コウシン</t>
    </rPh>
    <rPh sb="70" eb="71">
      <t>ミジカ</t>
    </rPh>
    <rPh sb="72" eb="74">
      <t>キカイ</t>
    </rPh>
    <rPh sb="74" eb="76">
      <t>セツビ</t>
    </rPh>
    <rPh sb="77" eb="78">
      <t>オオ</t>
    </rPh>
    <rPh sb="84" eb="86">
      <t>ルイジ</t>
    </rPh>
    <rPh sb="86" eb="88">
      <t>ダンタイ</t>
    </rPh>
    <rPh sb="88" eb="91">
      <t>ヘイキンチ</t>
    </rPh>
    <rPh sb="92" eb="96">
      <t>ゼンコクヘイキン</t>
    </rPh>
    <rPh sb="99" eb="102">
      <t>ヒカクテキ</t>
    </rPh>
    <rPh sb="102" eb="103">
      <t>タカ</t>
    </rPh>
    <rPh sb="104" eb="105">
      <t>アタイ</t>
    </rPh>
    <rPh sb="129" eb="132">
      <t>ヒカクテキ</t>
    </rPh>
    <rPh sb="143" eb="147">
      <t>カンスイ</t>
    </rPh>
    <rPh sb="148" eb="150">
      <t>ヘイセイ</t>
    </rPh>
    <rPh sb="151" eb="152">
      <t>ハイ</t>
    </rPh>
    <rPh sb="156" eb="158">
      <t>キョウヨウ</t>
    </rPh>
    <rPh sb="158" eb="160">
      <t>カイシ</t>
    </rPh>
    <rPh sb="165" eb="166">
      <t>オオ</t>
    </rPh>
    <rPh sb="168" eb="170">
      <t>コウシン</t>
    </rPh>
    <rPh sb="173" eb="175">
      <t>カンロ</t>
    </rPh>
    <rPh sb="175" eb="177">
      <t>エンチョウ</t>
    </rPh>
    <rPh sb="178" eb="179">
      <t>スク</t>
    </rPh>
    <rPh sb="186" eb="190">
      <t>ルイジダンタイ</t>
    </rPh>
    <rPh sb="190" eb="193">
      <t>ヘイキンチ</t>
    </rPh>
    <rPh sb="194" eb="198">
      <t>ゼンコクヘイキン</t>
    </rPh>
    <rPh sb="201" eb="20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</si>
</sst>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0.23</c:v>
                </c:pt>
              </c:numCache>
            </c:numRef>
          </c:val>
          <c:extLst>
            <c:ext xmlns:c16="http://schemas.microsoft.com/office/drawing/2014/chart" uri="{C3380CC4-5D6E-409C-BE32-E72D297353CC}">
              <c16:uniqueId val="{00000000-DDF4-4DB8-974E-B732E8DE55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0.26</c:v>
                </c:pt>
              </c:numCache>
            </c:numRef>
          </c:val>
          <c:smooth val="0"/>
          <c:extLst>
            <c:ext xmlns:c16="http://schemas.microsoft.com/office/drawing/2014/chart" uri="{C3380CC4-5D6E-409C-BE32-E72D297353CC}">
              <c16:uniqueId val="{00000001-DDF4-4DB8-974E-B732E8DE55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46.49</c:v>
                </c:pt>
              </c:numCache>
            </c:numRef>
          </c:val>
          <c:extLst>
            <c:ext xmlns:c16="http://schemas.microsoft.com/office/drawing/2014/chart" uri="{C3380CC4-5D6E-409C-BE32-E72D297353CC}">
              <c16:uniqueId val="{00000000-2462-41F1-801D-EA829D3FF8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54.14</c:v>
                </c:pt>
              </c:numCache>
            </c:numRef>
          </c:val>
          <c:smooth val="0"/>
          <c:extLst>
            <c:ext xmlns:c16="http://schemas.microsoft.com/office/drawing/2014/chart" uri="{C3380CC4-5D6E-409C-BE32-E72D297353CC}">
              <c16:uniqueId val="{00000001-2462-41F1-801D-EA829D3FF8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80.290000000000006</c:v>
                </c:pt>
              </c:numCache>
            </c:numRef>
          </c:val>
          <c:extLst>
            <c:ext xmlns:c16="http://schemas.microsoft.com/office/drawing/2014/chart" uri="{C3380CC4-5D6E-409C-BE32-E72D297353CC}">
              <c16:uniqueId val="{00000000-C5BC-464E-9E9B-860FEC661F0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76.239999999999995</c:v>
                </c:pt>
              </c:numCache>
            </c:numRef>
          </c:val>
          <c:smooth val="0"/>
          <c:extLst>
            <c:ext xmlns:c16="http://schemas.microsoft.com/office/drawing/2014/chart" uri="{C3380CC4-5D6E-409C-BE32-E72D297353CC}">
              <c16:uniqueId val="{00000001-C5BC-464E-9E9B-860FEC661F0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108.77</c:v>
                </c:pt>
              </c:numCache>
            </c:numRef>
          </c:val>
          <c:extLst>
            <c:ext xmlns:c16="http://schemas.microsoft.com/office/drawing/2014/chart" uri="{C3380CC4-5D6E-409C-BE32-E72D297353CC}">
              <c16:uniqueId val="{00000000-1FF9-4E54-9586-96484303CF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103.57</c:v>
                </c:pt>
              </c:numCache>
            </c:numRef>
          </c:val>
          <c:smooth val="0"/>
          <c:extLst>
            <c:ext xmlns:c16="http://schemas.microsoft.com/office/drawing/2014/chart" uri="{C3380CC4-5D6E-409C-BE32-E72D297353CC}">
              <c16:uniqueId val="{00000001-1FF9-4E54-9586-96484303CF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53.04</c:v>
                </c:pt>
              </c:numCache>
            </c:numRef>
          </c:val>
          <c:extLst>
            <c:ext xmlns:c16="http://schemas.microsoft.com/office/drawing/2014/chart" uri="{C3380CC4-5D6E-409C-BE32-E72D297353CC}">
              <c16:uniqueId val="{00000000-2ABB-44A5-B5CF-990A908641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31.44</c:v>
                </c:pt>
              </c:numCache>
            </c:numRef>
          </c:val>
          <c:smooth val="0"/>
          <c:extLst>
            <c:ext xmlns:c16="http://schemas.microsoft.com/office/drawing/2014/chart" uri="{C3380CC4-5D6E-409C-BE32-E72D297353CC}">
              <c16:uniqueId val="{00000001-2ABB-44A5-B5CF-990A908641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9.23</c:v>
                </c:pt>
              </c:numCache>
            </c:numRef>
          </c:val>
          <c:extLst>
            <c:ext xmlns:c16="http://schemas.microsoft.com/office/drawing/2014/chart" uri="{C3380CC4-5D6E-409C-BE32-E72D297353CC}">
              <c16:uniqueId val="{00000000-0953-46CD-B8CD-2111ACAE48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10.78</c:v>
                </c:pt>
              </c:numCache>
            </c:numRef>
          </c:val>
          <c:smooth val="0"/>
          <c:extLst>
            <c:ext xmlns:c16="http://schemas.microsoft.com/office/drawing/2014/chart" uri="{C3380CC4-5D6E-409C-BE32-E72D297353CC}">
              <c16:uniqueId val="{00000001-0953-46CD-B8CD-2111ACAE48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4EB-45D8-84FD-A9B55663565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5.78</c:v>
                </c:pt>
              </c:numCache>
            </c:numRef>
          </c:val>
          <c:smooth val="0"/>
          <c:extLst>
            <c:ext xmlns:c16="http://schemas.microsoft.com/office/drawing/2014/chart" uri="{C3380CC4-5D6E-409C-BE32-E72D297353CC}">
              <c16:uniqueId val="{00000001-74EB-45D8-84FD-A9B55663565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62.94</c:v>
                </c:pt>
              </c:numCache>
            </c:numRef>
          </c:val>
          <c:extLst>
            <c:ext xmlns:c16="http://schemas.microsoft.com/office/drawing/2014/chart" uri="{C3380CC4-5D6E-409C-BE32-E72D297353CC}">
              <c16:uniqueId val="{00000000-A836-49D8-95BD-1B48475B4F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92.24</c:v>
                </c:pt>
              </c:numCache>
            </c:numRef>
          </c:val>
          <c:smooth val="0"/>
          <c:extLst>
            <c:ext xmlns:c16="http://schemas.microsoft.com/office/drawing/2014/chart" uri="{C3380CC4-5D6E-409C-BE32-E72D297353CC}">
              <c16:uniqueId val="{00000001-A836-49D8-95BD-1B48475B4F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1467.37</c:v>
                </c:pt>
              </c:numCache>
            </c:numRef>
          </c:val>
          <c:extLst>
            <c:ext xmlns:c16="http://schemas.microsoft.com/office/drawing/2014/chart" uri="{C3380CC4-5D6E-409C-BE32-E72D297353CC}">
              <c16:uniqueId val="{00000000-8EC8-4FF9-BBB2-796F7960D6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1546.97</c:v>
                </c:pt>
              </c:numCache>
            </c:numRef>
          </c:val>
          <c:smooth val="0"/>
          <c:extLst>
            <c:ext xmlns:c16="http://schemas.microsoft.com/office/drawing/2014/chart" uri="{C3380CC4-5D6E-409C-BE32-E72D297353CC}">
              <c16:uniqueId val="{00000001-8EC8-4FF9-BBB2-796F7960D6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36.159999999999997</c:v>
                </c:pt>
              </c:numCache>
            </c:numRef>
          </c:val>
          <c:extLst>
            <c:ext xmlns:c16="http://schemas.microsoft.com/office/drawing/2014/chart" uri="{C3380CC4-5D6E-409C-BE32-E72D297353CC}">
              <c16:uniqueId val="{00000000-7A0C-4132-A4F3-814B963CC8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51.1</c:v>
                </c:pt>
              </c:numCache>
            </c:numRef>
          </c:val>
          <c:smooth val="0"/>
          <c:extLst>
            <c:ext xmlns:c16="http://schemas.microsoft.com/office/drawing/2014/chart" uri="{C3380CC4-5D6E-409C-BE32-E72D297353CC}">
              <c16:uniqueId val="{00000001-7A0C-4132-A4F3-814B963CC8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463.13</c:v>
                </c:pt>
              </c:numCache>
            </c:numRef>
          </c:val>
          <c:extLst>
            <c:ext xmlns:c16="http://schemas.microsoft.com/office/drawing/2014/chart" uri="{C3380CC4-5D6E-409C-BE32-E72D297353CC}">
              <c16:uniqueId val="{00000000-9ABE-4CFF-81EB-A1B9BEFDD3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269.64</c:v>
                </c:pt>
              </c:numCache>
            </c:numRef>
          </c:val>
          <c:smooth val="0"/>
          <c:extLst>
            <c:ext xmlns:c16="http://schemas.microsoft.com/office/drawing/2014/chart" uri="{C3380CC4-5D6E-409C-BE32-E72D297353CC}">
              <c16:uniqueId val="{00000001-9ABE-4CFF-81EB-A1B9BEFDD3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長岡市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3" t="str">
        <f>データ!$M$6</f>
        <v>非設置</v>
      </c>
      <c r="AE8" s="83"/>
      <c r="AF8" s="83"/>
      <c r="AG8" s="83"/>
      <c r="AH8" s="83"/>
      <c r="AI8" s="83"/>
      <c r="AJ8" s="83"/>
      <c r="AK8" s="4"/>
      <c r="AL8" s="71">
        <f>データ!$R$6</f>
        <v>266344</v>
      </c>
      <c r="AM8" s="71"/>
      <c r="AN8" s="71"/>
      <c r="AO8" s="71"/>
      <c r="AP8" s="71"/>
      <c r="AQ8" s="71"/>
      <c r="AR8" s="71"/>
      <c r="AS8" s="71"/>
      <c r="AT8" s="67">
        <f>データ!$S$6</f>
        <v>891.06</v>
      </c>
      <c r="AU8" s="68"/>
      <c r="AV8" s="68"/>
      <c r="AW8" s="68"/>
      <c r="AX8" s="68"/>
      <c r="AY8" s="68"/>
      <c r="AZ8" s="68"/>
      <c r="BA8" s="68"/>
      <c r="BB8" s="70">
        <f>データ!$T$6</f>
        <v>298.91000000000003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60.63</v>
      </c>
      <c r="J10" s="68"/>
      <c r="K10" s="68"/>
      <c r="L10" s="68"/>
      <c r="M10" s="68"/>
      <c r="N10" s="68"/>
      <c r="O10" s="69"/>
      <c r="P10" s="70">
        <f>データ!$P$6</f>
        <v>2.4</v>
      </c>
      <c r="Q10" s="70"/>
      <c r="R10" s="70"/>
      <c r="S10" s="70"/>
      <c r="T10" s="70"/>
      <c r="U10" s="70"/>
      <c r="V10" s="70"/>
      <c r="W10" s="71">
        <f>データ!$Q$6</f>
        <v>3003</v>
      </c>
      <c r="X10" s="71"/>
      <c r="Y10" s="71"/>
      <c r="Z10" s="71"/>
      <c r="AA10" s="71"/>
      <c r="AB10" s="71"/>
      <c r="AC10" s="71"/>
      <c r="AD10" s="2"/>
      <c r="AE10" s="2"/>
      <c r="AF10" s="2"/>
      <c r="AG10" s="2"/>
      <c r="AH10" s="4"/>
      <c r="AI10" s="4"/>
      <c r="AJ10" s="4"/>
      <c r="AK10" s="4"/>
      <c r="AL10" s="71">
        <f>データ!$U$6</f>
        <v>6360</v>
      </c>
      <c r="AM10" s="71"/>
      <c r="AN10" s="71"/>
      <c r="AO10" s="71"/>
      <c r="AP10" s="71"/>
      <c r="AQ10" s="71"/>
      <c r="AR10" s="71"/>
      <c r="AS10" s="71"/>
      <c r="AT10" s="67">
        <f>データ!$V$6</f>
        <v>23.41</v>
      </c>
      <c r="AU10" s="68"/>
      <c r="AV10" s="68"/>
      <c r="AW10" s="68"/>
      <c r="AX10" s="68"/>
      <c r="AY10" s="68"/>
      <c r="AZ10" s="68"/>
      <c r="BA10" s="68"/>
      <c r="BB10" s="70">
        <f>データ!$W$6</f>
        <v>271.68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8HsoXR4BXj+wgMEjAS3jqFQL5vbmE2j7IGVuglXztmQtSgcl4L1l/imifjap7/3rwhj8x1dE+jefkeFSOYhS0Q==" saltValue="pAC2M0WA0K4A8hs5jk53q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152021</v>
      </c>
      <c r="D6" s="34">
        <f t="shared" si="3"/>
        <v>46</v>
      </c>
      <c r="E6" s="34">
        <f t="shared" si="3"/>
        <v>1</v>
      </c>
      <c r="F6" s="34">
        <f t="shared" si="3"/>
        <v>0</v>
      </c>
      <c r="G6" s="34">
        <f t="shared" si="3"/>
        <v>5</v>
      </c>
      <c r="H6" s="34" t="str">
        <f t="shared" si="3"/>
        <v>新潟県　長岡市</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60.63</v>
      </c>
      <c r="P6" s="35">
        <f t="shared" si="3"/>
        <v>2.4</v>
      </c>
      <c r="Q6" s="35">
        <f t="shared" si="3"/>
        <v>3003</v>
      </c>
      <c r="R6" s="35">
        <f t="shared" si="3"/>
        <v>266344</v>
      </c>
      <c r="S6" s="35">
        <f t="shared" si="3"/>
        <v>891.06</v>
      </c>
      <c r="T6" s="35">
        <f t="shared" si="3"/>
        <v>298.91000000000003</v>
      </c>
      <c r="U6" s="35">
        <f t="shared" si="3"/>
        <v>6360</v>
      </c>
      <c r="V6" s="35">
        <f t="shared" si="3"/>
        <v>23.41</v>
      </c>
      <c r="W6" s="35">
        <f t="shared" si="3"/>
        <v>271.68</v>
      </c>
      <c r="X6" s="36" t="str">
        <f>IF(X7="",NA(),X7)</f>
        <v>-</v>
      </c>
      <c r="Y6" s="36" t="str">
        <f t="shared" ref="Y6:AG6" si="4">IF(Y7="",NA(),Y7)</f>
        <v>-</v>
      </c>
      <c r="Z6" s="36" t="str">
        <f t="shared" si="4"/>
        <v>-</v>
      </c>
      <c r="AA6" s="36" t="str">
        <f t="shared" si="4"/>
        <v>-</v>
      </c>
      <c r="AB6" s="36">
        <f t="shared" si="4"/>
        <v>108.77</v>
      </c>
      <c r="AC6" s="36" t="str">
        <f t="shared" si="4"/>
        <v>-</v>
      </c>
      <c r="AD6" s="36" t="str">
        <f t="shared" si="4"/>
        <v>-</v>
      </c>
      <c r="AE6" s="36" t="str">
        <f t="shared" si="4"/>
        <v>-</v>
      </c>
      <c r="AF6" s="36" t="str">
        <f t="shared" si="4"/>
        <v>-</v>
      </c>
      <c r="AG6" s="36">
        <f t="shared" si="4"/>
        <v>103.57</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5.78</v>
      </c>
      <c r="AS6" s="35" t="str">
        <f>IF(AS7="","",IF(AS7="-","【-】","【"&amp;SUBSTITUTE(TEXT(AS7,"#,##0.00"),"-","△")&amp;"】"))</f>
        <v>【31.02】</v>
      </c>
      <c r="AT6" s="36" t="str">
        <f>IF(AT7="",NA(),AT7)</f>
        <v>-</v>
      </c>
      <c r="AU6" s="36" t="str">
        <f t="shared" ref="AU6:BC6" si="6">IF(AU7="",NA(),AU7)</f>
        <v>-</v>
      </c>
      <c r="AV6" s="36" t="str">
        <f t="shared" si="6"/>
        <v>-</v>
      </c>
      <c r="AW6" s="36" t="str">
        <f t="shared" si="6"/>
        <v>-</v>
      </c>
      <c r="AX6" s="36">
        <f t="shared" si="6"/>
        <v>62.94</v>
      </c>
      <c r="AY6" s="36" t="str">
        <f t="shared" si="6"/>
        <v>-</v>
      </c>
      <c r="AZ6" s="36" t="str">
        <f t="shared" si="6"/>
        <v>-</v>
      </c>
      <c r="BA6" s="36" t="str">
        <f t="shared" si="6"/>
        <v>-</v>
      </c>
      <c r="BB6" s="36" t="str">
        <f t="shared" si="6"/>
        <v>-</v>
      </c>
      <c r="BC6" s="36">
        <f t="shared" si="6"/>
        <v>92.24</v>
      </c>
      <c r="BD6" s="35" t="str">
        <f>IF(BD7="","",IF(BD7="-","【-】","【"&amp;SUBSTITUTE(TEXT(BD7,"#,##0.00"),"-","△")&amp;"】"))</f>
        <v>【186.73】</v>
      </c>
      <c r="BE6" s="36" t="str">
        <f>IF(BE7="",NA(),BE7)</f>
        <v>-</v>
      </c>
      <c r="BF6" s="36" t="str">
        <f t="shared" ref="BF6:BN6" si="7">IF(BF7="",NA(),BF7)</f>
        <v>-</v>
      </c>
      <c r="BG6" s="36" t="str">
        <f t="shared" si="7"/>
        <v>-</v>
      </c>
      <c r="BH6" s="36" t="str">
        <f t="shared" si="7"/>
        <v>-</v>
      </c>
      <c r="BI6" s="36">
        <f t="shared" si="7"/>
        <v>1467.37</v>
      </c>
      <c r="BJ6" s="36" t="str">
        <f t="shared" si="7"/>
        <v>-</v>
      </c>
      <c r="BK6" s="36" t="str">
        <f t="shared" si="7"/>
        <v>-</v>
      </c>
      <c r="BL6" s="36" t="str">
        <f t="shared" si="7"/>
        <v>-</v>
      </c>
      <c r="BM6" s="36" t="str">
        <f t="shared" si="7"/>
        <v>-</v>
      </c>
      <c r="BN6" s="36">
        <f t="shared" si="7"/>
        <v>1546.97</v>
      </c>
      <c r="BO6" s="35" t="str">
        <f>IF(BO7="","",IF(BO7="-","【-】","【"&amp;SUBSTITUTE(TEXT(BO7,"#,##0.00"),"-","△")&amp;"】"))</f>
        <v>【1,187.50】</v>
      </c>
      <c r="BP6" s="36" t="str">
        <f>IF(BP7="",NA(),BP7)</f>
        <v>-</v>
      </c>
      <c r="BQ6" s="36" t="str">
        <f t="shared" ref="BQ6:BY6" si="8">IF(BQ7="",NA(),BQ7)</f>
        <v>-</v>
      </c>
      <c r="BR6" s="36" t="str">
        <f t="shared" si="8"/>
        <v>-</v>
      </c>
      <c r="BS6" s="36" t="str">
        <f t="shared" si="8"/>
        <v>-</v>
      </c>
      <c r="BT6" s="36">
        <f t="shared" si="8"/>
        <v>36.159999999999997</v>
      </c>
      <c r="BU6" s="36" t="str">
        <f t="shared" si="8"/>
        <v>-</v>
      </c>
      <c r="BV6" s="36" t="str">
        <f t="shared" si="8"/>
        <v>-</v>
      </c>
      <c r="BW6" s="36" t="str">
        <f t="shared" si="8"/>
        <v>-</v>
      </c>
      <c r="BX6" s="36" t="str">
        <f t="shared" si="8"/>
        <v>-</v>
      </c>
      <c r="BY6" s="36">
        <f t="shared" si="8"/>
        <v>51.1</v>
      </c>
      <c r="BZ6" s="35" t="str">
        <f>IF(BZ7="","",IF(BZ7="-","【-】","【"&amp;SUBSTITUTE(TEXT(BZ7,"#,##0.00"),"-","△")&amp;"】"))</f>
        <v>【58.90】</v>
      </c>
      <c r="CA6" s="36" t="str">
        <f>IF(CA7="",NA(),CA7)</f>
        <v>-</v>
      </c>
      <c r="CB6" s="36" t="str">
        <f t="shared" ref="CB6:CJ6" si="9">IF(CB7="",NA(),CB7)</f>
        <v>-</v>
      </c>
      <c r="CC6" s="36" t="str">
        <f t="shared" si="9"/>
        <v>-</v>
      </c>
      <c r="CD6" s="36" t="str">
        <f t="shared" si="9"/>
        <v>-</v>
      </c>
      <c r="CE6" s="36">
        <f t="shared" si="9"/>
        <v>463.13</v>
      </c>
      <c r="CF6" s="36" t="str">
        <f t="shared" si="9"/>
        <v>-</v>
      </c>
      <c r="CG6" s="36" t="str">
        <f t="shared" si="9"/>
        <v>-</v>
      </c>
      <c r="CH6" s="36" t="str">
        <f t="shared" si="9"/>
        <v>-</v>
      </c>
      <c r="CI6" s="36" t="str">
        <f t="shared" si="9"/>
        <v>-</v>
      </c>
      <c r="CJ6" s="36">
        <f t="shared" si="9"/>
        <v>269.64</v>
      </c>
      <c r="CK6" s="35" t="str">
        <f>IF(CK7="","",IF(CK7="-","【-】","【"&amp;SUBSTITUTE(TEXT(CK7,"#,##0.00"),"-","△")&amp;"】"))</f>
        <v>【281.77】</v>
      </c>
      <c r="CL6" s="36" t="str">
        <f>IF(CL7="",NA(),CL7)</f>
        <v>-</v>
      </c>
      <c r="CM6" s="36" t="str">
        <f t="shared" ref="CM6:CU6" si="10">IF(CM7="",NA(),CM7)</f>
        <v>-</v>
      </c>
      <c r="CN6" s="36" t="str">
        <f t="shared" si="10"/>
        <v>-</v>
      </c>
      <c r="CO6" s="36" t="str">
        <f t="shared" si="10"/>
        <v>-</v>
      </c>
      <c r="CP6" s="36">
        <f t="shared" si="10"/>
        <v>46.49</v>
      </c>
      <c r="CQ6" s="36" t="str">
        <f t="shared" si="10"/>
        <v>-</v>
      </c>
      <c r="CR6" s="36" t="str">
        <f t="shared" si="10"/>
        <v>-</v>
      </c>
      <c r="CS6" s="36" t="str">
        <f t="shared" si="10"/>
        <v>-</v>
      </c>
      <c r="CT6" s="36" t="str">
        <f t="shared" si="10"/>
        <v>-</v>
      </c>
      <c r="CU6" s="36">
        <f t="shared" si="10"/>
        <v>54.14</v>
      </c>
      <c r="CV6" s="35" t="str">
        <f>IF(CV7="","",IF(CV7="-","【-】","【"&amp;SUBSTITUTE(TEXT(CV7,"#,##0.00"),"-","△")&amp;"】"))</f>
        <v>【50.55】</v>
      </c>
      <c r="CW6" s="36" t="str">
        <f>IF(CW7="",NA(),CW7)</f>
        <v>-</v>
      </c>
      <c r="CX6" s="36" t="str">
        <f t="shared" ref="CX6:DF6" si="11">IF(CX7="",NA(),CX7)</f>
        <v>-</v>
      </c>
      <c r="CY6" s="36" t="str">
        <f t="shared" si="11"/>
        <v>-</v>
      </c>
      <c r="CZ6" s="36" t="str">
        <f t="shared" si="11"/>
        <v>-</v>
      </c>
      <c r="DA6" s="36">
        <f t="shared" si="11"/>
        <v>80.290000000000006</v>
      </c>
      <c r="DB6" s="36" t="str">
        <f t="shared" si="11"/>
        <v>-</v>
      </c>
      <c r="DC6" s="36" t="str">
        <f t="shared" si="11"/>
        <v>-</v>
      </c>
      <c r="DD6" s="36" t="str">
        <f t="shared" si="11"/>
        <v>-</v>
      </c>
      <c r="DE6" s="36" t="str">
        <f t="shared" si="11"/>
        <v>-</v>
      </c>
      <c r="DF6" s="36">
        <f t="shared" si="11"/>
        <v>76.239999999999995</v>
      </c>
      <c r="DG6" s="35" t="str">
        <f>IF(DG7="","",IF(DG7="-","【-】","【"&amp;SUBSTITUTE(TEXT(DG7,"#,##0.00"),"-","△")&amp;"】"))</f>
        <v>【75.11】</v>
      </c>
      <c r="DH6" s="36" t="str">
        <f>IF(DH7="",NA(),DH7)</f>
        <v>-</v>
      </c>
      <c r="DI6" s="36" t="str">
        <f t="shared" ref="DI6:DQ6" si="12">IF(DI7="",NA(),DI7)</f>
        <v>-</v>
      </c>
      <c r="DJ6" s="36" t="str">
        <f t="shared" si="12"/>
        <v>-</v>
      </c>
      <c r="DK6" s="36" t="str">
        <f t="shared" si="12"/>
        <v>-</v>
      </c>
      <c r="DL6" s="36">
        <f t="shared" si="12"/>
        <v>53.04</v>
      </c>
      <c r="DM6" s="36" t="str">
        <f t="shared" si="12"/>
        <v>-</v>
      </c>
      <c r="DN6" s="36" t="str">
        <f t="shared" si="12"/>
        <v>-</v>
      </c>
      <c r="DO6" s="36" t="str">
        <f t="shared" si="12"/>
        <v>-</v>
      </c>
      <c r="DP6" s="36" t="str">
        <f t="shared" si="12"/>
        <v>-</v>
      </c>
      <c r="DQ6" s="36">
        <f t="shared" si="12"/>
        <v>31.44</v>
      </c>
      <c r="DR6" s="35" t="str">
        <f>IF(DR7="","",IF(DR7="-","【-】","【"&amp;SUBSTITUTE(TEXT(DR7,"#,##0.00"),"-","△")&amp;"】"))</f>
        <v>【33.25】</v>
      </c>
      <c r="DS6" s="36" t="str">
        <f>IF(DS7="",NA(),DS7)</f>
        <v>-</v>
      </c>
      <c r="DT6" s="36" t="str">
        <f t="shared" ref="DT6:EB6" si="13">IF(DT7="",NA(),DT7)</f>
        <v>-</v>
      </c>
      <c r="DU6" s="36" t="str">
        <f t="shared" si="13"/>
        <v>-</v>
      </c>
      <c r="DV6" s="36" t="str">
        <f t="shared" si="13"/>
        <v>-</v>
      </c>
      <c r="DW6" s="36">
        <f t="shared" si="13"/>
        <v>9.23</v>
      </c>
      <c r="DX6" s="36" t="str">
        <f t="shared" si="13"/>
        <v>-</v>
      </c>
      <c r="DY6" s="36" t="str">
        <f t="shared" si="13"/>
        <v>-</v>
      </c>
      <c r="DZ6" s="36" t="str">
        <f t="shared" si="13"/>
        <v>-</v>
      </c>
      <c r="EA6" s="36" t="str">
        <f t="shared" si="13"/>
        <v>-</v>
      </c>
      <c r="EB6" s="36">
        <f t="shared" si="13"/>
        <v>10.78</v>
      </c>
      <c r="EC6" s="35" t="str">
        <f>IF(EC7="","",IF(EC7="-","【-】","【"&amp;SUBSTITUTE(TEXT(EC7,"#,##0.00"),"-","△")&amp;"】"))</f>
        <v>【17.19】</v>
      </c>
      <c r="ED6" s="36" t="str">
        <f>IF(ED7="",NA(),ED7)</f>
        <v>-</v>
      </c>
      <c r="EE6" s="36" t="str">
        <f t="shared" ref="EE6:EM6" si="14">IF(EE7="",NA(),EE7)</f>
        <v>-</v>
      </c>
      <c r="EF6" s="36" t="str">
        <f t="shared" si="14"/>
        <v>-</v>
      </c>
      <c r="EG6" s="36" t="str">
        <f t="shared" si="14"/>
        <v>-</v>
      </c>
      <c r="EH6" s="36">
        <f t="shared" si="14"/>
        <v>0.23</v>
      </c>
      <c r="EI6" s="36" t="str">
        <f t="shared" si="14"/>
        <v>-</v>
      </c>
      <c r="EJ6" s="36" t="str">
        <f t="shared" si="14"/>
        <v>-</v>
      </c>
      <c r="EK6" s="36" t="str">
        <f t="shared" si="14"/>
        <v>-</v>
      </c>
      <c r="EL6" s="36" t="str">
        <f t="shared" si="14"/>
        <v>-</v>
      </c>
      <c r="EM6" s="36">
        <f t="shared" si="14"/>
        <v>0.26</v>
      </c>
      <c r="EN6" s="35" t="str">
        <f>IF(EN7="","",IF(EN7="-","【-】","【"&amp;SUBSTITUTE(TEXT(EN7,"#,##0.00"),"-","△")&amp;"】"))</f>
        <v>【0.79】</v>
      </c>
    </row>
    <row r="7" spans="1:144" s="37" customFormat="1" x14ac:dyDescent="0.15">
      <c r="A7" s="29"/>
      <c r="B7" s="38">
        <v>2020</v>
      </c>
      <c r="C7" s="38">
        <v>152021</v>
      </c>
      <c r="D7" s="38">
        <v>46</v>
      </c>
      <c r="E7" s="38">
        <v>1</v>
      </c>
      <c r="F7" s="38">
        <v>0</v>
      </c>
      <c r="G7" s="38">
        <v>5</v>
      </c>
      <c r="H7" s="38" t="s">
        <v>93</v>
      </c>
      <c r="I7" s="38" t="s">
        <v>94</v>
      </c>
      <c r="J7" s="38" t="s">
        <v>95</v>
      </c>
      <c r="K7" s="38" t="s">
        <v>96</v>
      </c>
      <c r="L7" s="38" t="s">
        <v>97</v>
      </c>
      <c r="M7" s="38" t="s">
        <v>98</v>
      </c>
      <c r="N7" s="39" t="s">
        <v>99</v>
      </c>
      <c r="O7" s="39">
        <v>60.63</v>
      </c>
      <c r="P7" s="39">
        <v>2.4</v>
      </c>
      <c r="Q7" s="39">
        <v>3003</v>
      </c>
      <c r="R7" s="39">
        <v>266344</v>
      </c>
      <c r="S7" s="39">
        <v>891.06</v>
      </c>
      <c r="T7" s="39">
        <v>298.91000000000003</v>
      </c>
      <c r="U7" s="39">
        <v>6360</v>
      </c>
      <c r="V7" s="39">
        <v>23.41</v>
      </c>
      <c r="W7" s="39">
        <v>271.68</v>
      </c>
      <c r="X7" s="39" t="s">
        <v>99</v>
      </c>
      <c r="Y7" s="39" t="s">
        <v>99</v>
      </c>
      <c r="Z7" s="39" t="s">
        <v>99</v>
      </c>
      <c r="AA7" s="39" t="s">
        <v>99</v>
      </c>
      <c r="AB7" s="39">
        <v>108.77</v>
      </c>
      <c r="AC7" s="39" t="s">
        <v>99</v>
      </c>
      <c r="AD7" s="39" t="s">
        <v>99</v>
      </c>
      <c r="AE7" s="39" t="s">
        <v>99</v>
      </c>
      <c r="AF7" s="39" t="s">
        <v>99</v>
      </c>
      <c r="AG7" s="39">
        <v>103.57</v>
      </c>
      <c r="AH7" s="39">
        <v>102.33</v>
      </c>
      <c r="AI7" s="39" t="s">
        <v>99</v>
      </c>
      <c r="AJ7" s="39" t="s">
        <v>99</v>
      </c>
      <c r="AK7" s="39" t="s">
        <v>99</v>
      </c>
      <c r="AL7" s="39" t="s">
        <v>99</v>
      </c>
      <c r="AM7" s="39">
        <v>0</v>
      </c>
      <c r="AN7" s="39" t="s">
        <v>99</v>
      </c>
      <c r="AO7" s="39" t="s">
        <v>99</v>
      </c>
      <c r="AP7" s="39" t="s">
        <v>99</v>
      </c>
      <c r="AQ7" s="39" t="s">
        <v>99</v>
      </c>
      <c r="AR7" s="39">
        <v>5.78</v>
      </c>
      <c r="AS7" s="39">
        <v>31.02</v>
      </c>
      <c r="AT7" s="39" t="s">
        <v>99</v>
      </c>
      <c r="AU7" s="39" t="s">
        <v>99</v>
      </c>
      <c r="AV7" s="39" t="s">
        <v>99</v>
      </c>
      <c r="AW7" s="39" t="s">
        <v>99</v>
      </c>
      <c r="AX7" s="39">
        <v>62.94</v>
      </c>
      <c r="AY7" s="39" t="s">
        <v>99</v>
      </c>
      <c r="AZ7" s="39" t="s">
        <v>99</v>
      </c>
      <c r="BA7" s="39" t="s">
        <v>99</v>
      </c>
      <c r="BB7" s="39" t="s">
        <v>99</v>
      </c>
      <c r="BC7" s="39">
        <v>92.24</v>
      </c>
      <c r="BD7" s="39">
        <v>186.73</v>
      </c>
      <c r="BE7" s="39" t="s">
        <v>99</v>
      </c>
      <c r="BF7" s="39" t="s">
        <v>99</v>
      </c>
      <c r="BG7" s="39" t="s">
        <v>99</v>
      </c>
      <c r="BH7" s="39" t="s">
        <v>99</v>
      </c>
      <c r="BI7" s="39">
        <v>1467.37</v>
      </c>
      <c r="BJ7" s="39" t="s">
        <v>99</v>
      </c>
      <c r="BK7" s="39" t="s">
        <v>99</v>
      </c>
      <c r="BL7" s="39" t="s">
        <v>99</v>
      </c>
      <c r="BM7" s="39" t="s">
        <v>99</v>
      </c>
      <c r="BN7" s="39">
        <v>1546.97</v>
      </c>
      <c r="BO7" s="39">
        <v>1187.5</v>
      </c>
      <c r="BP7" s="39" t="s">
        <v>99</v>
      </c>
      <c r="BQ7" s="39" t="s">
        <v>99</v>
      </c>
      <c r="BR7" s="39" t="s">
        <v>99</v>
      </c>
      <c r="BS7" s="39" t="s">
        <v>99</v>
      </c>
      <c r="BT7" s="39">
        <v>36.159999999999997</v>
      </c>
      <c r="BU7" s="39" t="s">
        <v>99</v>
      </c>
      <c r="BV7" s="39" t="s">
        <v>99</v>
      </c>
      <c r="BW7" s="39" t="s">
        <v>99</v>
      </c>
      <c r="BX7" s="39" t="s">
        <v>99</v>
      </c>
      <c r="BY7" s="39">
        <v>51.1</v>
      </c>
      <c r="BZ7" s="39">
        <v>58.9</v>
      </c>
      <c r="CA7" s="39" t="s">
        <v>99</v>
      </c>
      <c r="CB7" s="39" t="s">
        <v>99</v>
      </c>
      <c r="CC7" s="39" t="s">
        <v>99</v>
      </c>
      <c r="CD7" s="39" t="s">
        <v>99</v>
      </c>
      <c r="CE7" s="39">
        <v>463.13</v>
      </c>
      <c r="CF7" s="39" t="s">
        <v>99</v>
      </c>
      <c r="CG7" s="39" t="s">
        <v>99</v>
      </c>
      <c r="CH7" s="39" t="s">
        <v>99</v>
      </c>
      <c r="CI7" s="39" t="s">
        <v>99</v>
      </c>
      <c r="CJ7" s="39">
        <v>269.64</v>
      </c>
      <c r="CK7" s="39">
        <v>281.77</v>
      </c>
      <c r="CL7" s="39" t="s">
        <v>99</v>
      </c>
      <c r="CM7" s="39" t="s">
        <v>99</v>
      </c>
      <c r="CN7" s="39" t="s">
        <v>99</v>
      </c>
      <c r="CO7" s="39" t="s">
        <v>99</v>
      </c>
      <c r="CP7" s="39">
        <v>46.49</v>
      </c>
      <c r="CQ7" s="39" t="s">
        <v>99</v>
      </c>
      <c r="CR7" s="39" t="s">
        <v>99</v>
      </c>
      <c r="CS7" s="39" t="s">
        <v>99</v>
      </c>
      <c r="CT7" s="39" t="s">
        <v>99</v>
      </c>
      <c r="CU7" s="39">
        <v>54.14</v>
      </c>
      <c r="CV7" s="39">
        <v>50.55</v>
      </c>
      <c r="CW7" s="39" t="s">
        <v>99</v>
      </c>
      <c r="CX7" s="39" t="s">
        <v>99</v>
      </c>
      <c r="CY7" s="39" t="s">
        <v>99</v>
      </c>
      <c r="CZ7" s="39" t="s">
        <v>99</v>
      </c>
      <c r="DA7" s="39">
        <v>80.290000000000006</v>
      </c>
      <c r="DB7" s="39" t="s">
        <v>99</v>
      </c>
      <c r="DC7" s="39" t="s">
        <v>99</v>
      </c>
      <c r="DD7" s="39" t="s">
        <v>99</v>
      </c>
      <c r="DE7" s="39" t="s">
        <v>99</v>
      </c>
      <c r="DF7" s="39">
        <v>76.239999999999995</v>
      </c>
      <c r="DG7" s="39">
        <v>75.11</v>
      </c>
      <c r="DH7" s="39" t="s">
        <v>99</v>
      </c>
      <c r="DI7" s="39" t="s">
        <v>99</v>
      </c>
      <c r="DJ7" s="39" t="s">
        <v>99</v>
      </c>
      <c r="DK7" s="39" t="s">
        <v>99</v>
      </c>
      <c r="DL7" s="39">
        <v>53.04</v>
      </c>
      <c r="DM7" s="39" t="s">
        <v>99</v>
      </c>
      <c r="DN7" s="39" t="s">
        <v>99</v>
      </c>
      <c r="DO7" s="39" t="s">
        <v>99</v>
      </c>
      <c r="DP7" s="39" t="s">
        <v>99</v>
      </c>
      <c r="DQ7" s="39">
        <v>31.44</v>
      </c>
      <c r="DR7" s="39">
        <v>33.25</v>
      </c>
      <c r="DS7" s="39" t="s">
        <v>99</v>
      </c>
      <c r="DT7" s="39" t="s">
        <v>99</v>
      </c>
      <c r="DU7" s="39" t="s">
        <v>99</v>
      </c>
      <c r="DV7" s="39" t="s">
        <v>99</v>
      </c>
      <c r="DW7" s="39">
        <v>9.23</v>
      </c>
      <c r="DX7" s="39" t="s">
        <v>99</v>
      </c>
      <c r="DY7" s="39" t="s">
        <v>99</v>
      </c>
      <c r="DZ7" s="39" t="s">
        <v>99</v>
      </c>
      <c r="EA7" s="39" t="s">
        <v>99</v>
      </c>
      <c r="EB7" s="39">
        <v>10.78</v>
      </c>
      <c r="EC7" s="39">
        <v>17.190000000000001</v>
      </c>
      <c r="ED7" s="39" t="s">
        <v>99</v>
      </c>
      <c r="EE7" s="39" t="s">
        <v>99</v>
      </c>
      <c r="EF7" s="39" t="s">
        <v>99</v>
      </c>
      <c r="EG7" s="39" t="s">
        <v>99</v>
      </c>
      <c r="EH7" s="39">
        <v>0.23</v>
      </c>
      <c r="EI7" s="39" t="s">
        <v>99</v>
      </c>
      <c r="EJ7" s="39" t="s">
        <v>99</v>
      </c>
      <c r="EK7" s="39" t="s">
        <v>99</v>
      </c>
      <c r="EL7" s="39" t="s">
        <v>99</v>
      </c>
      <c r="EM7" s="39">
        <v>0.26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cp:lastPrinted>2022-01-19T01:56:09Z</cp:lastPrinted>
  <dcterms:created xsi:type="dcterms:W3CDTF">2021-12-03T06:47:58Z</dcterms:created>
  <dcterms:modified xsi:type="dcterms:W3CDTF">2022-03-15T07:58:33Z</dcterms:modified>
  <cp:category/>
</cp:coreProperties>
</file>