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経営企画室　■■■\100　★☆照会・回答☆★\000　財政課\R04年度\R05.01.12（神代・桑原）公営企業に係る経営比較分析表(令和3年度)の分析等について\"/>
    </mc:Choice>
  </mc:AlternateContent>
  <workbookProtection workbookAlgorithmName="SHA-512" workbookHashValue="AN40McLJ272mH+6vQqocITHGs26/SW7vj/ep1NYlwu96gTCq4h1K3A0Sprs06loiWCmUUxQrWQ4j829JLIfnpA==" workbookSaltValue="6GwyxNXwsjPYLlZIM1FbD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<sst xmlns="http://schemas.openxmlformats.org/spreadsheetml/2006/main" count="294" uniqueCount="114">
  <si>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</si>
  <si>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</si>
  <si>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</si>
  <si>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</si>
  <si>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</si>
  <si>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</si>
  <si>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</si>
  <si>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</si>
  <si>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</si>
  <si>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</si>
  <si>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</si>
  <si>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</si>
  <si>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</si>
  <si>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</si>
  <si>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</si>
  <si>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</si>
  <si>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</si>
  <si>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</si>
  <si>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</si>
  <si>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</si>
  <si>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</si>
  <si>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</si>
  <si>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</si>
  <si>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</si>
  <si>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</si>
  <si>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</si>
  <si>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</si>
  <si>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</si>
  <si>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</si>
  <si>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</si>
  <si>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</si>
  <si>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</si>
  <si>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</si>
  <si>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</si>
  <si>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</si>
  <si>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</si>
  <si>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</si>
  <si>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</si>
  <si>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</si>
  <si>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</si>
  <si>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</si>
  <si>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</si>
  <si>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</si>
  <si>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</si>
  <si>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</si>
  <si>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</si>
  <si>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</si>
  <si>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</si>
  <si>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</si>
  <si>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</si>
  <si>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</si>
  <si>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</si>
  <si>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</si>
  <si>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</si>
  <si>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</si>
  <si>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</si>
  <si>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</si>
  <si>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</si>
  <si>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</si>
  <si>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</si>
  <si>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</si>
  <si>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</si>
  <si>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</si>
  <si>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</si>
  <si>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</si>
  <si>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</si>
  <si>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</si>
  <si>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</si>
  <si>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</si>
  <si>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</si>
  <si>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</si>
  <si>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</si>
  <si>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</si>
  <si>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</si>
  <si>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</si>
  <si>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</si>
  <si>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</si>
  <si>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</si>
  <si>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</si>
  <si>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</si>
  <si>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</si>
  <si>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</si>
  <si>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</si>
  <si>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</si>
  <si>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</si>
  <si>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</si>
  <si>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</si>
  <si>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</si>
  <si>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</si>
  <si>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</si>
  <si>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</si>
  <si>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</si>
  <si>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</si>
  <si>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</si>
  <si>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</si>
  <si>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</si>
  <si>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</si>
  <si>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</si>
  <si>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</si>
  <si>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</si>
  <si>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</si>
  <si>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</si>
  <si>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</si>
  <si>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</si>
  <si>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</si>
  <si>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</si>
  <si>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</si>
  <si>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</si>
  <si>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</si>
  <si>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</si>
  <si>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</si>
  <si>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①有形固定資産減価償却率は、起伏のある中山間地域での給水には多くのポンプ場等の施設を必要とし、これら施設の機械設備は法定耐用年数が短いため、類似団体平均値、全国平均を上回っている。
②管路経年化率は、多くの管路が平成に入ってから布設しており老朽管が少ないため、類似団体平均値、全国平均を下回っている。
③管路更新率は、管路経年化率が低く更新対象管路が少ないため、類似団体平均値、全国平均を下回っている。
</t>
    <phoneticPr fontId="4"/>
  </si>
  <si>
    <t xml:space="preserve">①経常収支比率は、経常費用の増加により0.14％低下したが、事業支援として一般会計からの補助金により100％以上を維持しており、類似団体平均値、全国平均を上回っている。
③流動比率は、企業会計適用から2年目で内部留保を蓄積する期間が短いため、100％以下となっており、類似団体平均値、全国平均を下回っている。流動負債に対する支払能力は100％以下となっているが、流動負債のうち企業債償還金は翌年度の損益勘定留保資金等の内部留保資金を財源に支払いをするため、短期債務の支払いに対する資金に不足は生じていない。
④企業債残高対給水収益比率は、大口事業者の使用量の回復により給水収益が微増した一方で、企業債残高の減少により低下し類似団体平均値を下回っているが、全国平均を上回っている。
⑤料金回収率は、給水原価の増加により0.82％低下し、類似団体平均値、全国平均を下回っており、給水収益は経常費用の35％程度しか賄えない状況にある。
⑥給水原価は、経常費用の増加により上昇し、類似団体平均値、全国平均を上回っている。
⑦施設利用率は、浄水場１か所当たりの給水人口が少なく、中山間地域に点在する浄水場の統合は地勢的に困難であるため、類似団体平均値、全国平均を下回っている。
⑧有収率は、老朽管の計画的更新のほか、漏水調査による管路修繕により上昇した。多くの管路が平成に入ってから布設しており、老朽管からの漏水が少ないため、類似団体平均値、全国平均を上回っている。
</t>
    <phoneticPr fontId="4"/>
  </si>
  <si>
    <t>　中山間地域に点在する14の給水区域に浄水場が15か所あり、浄水場１か所当たりの給水人口が少なく効率的な施設運用ができないため、給水収益で賄えない施設や管路の維持管理費等を一般会計からの補助金に依存せざるを得ない状況にある。
　今後、更に人口減少により経営状況は厳しさを増していくと見込まれる中、事務事業の見直しや有収率の向上を図るなど一層の経費削減に努めるほか、施設のダウンサイジングや適切な施設の維持管理による長寿命化などにより更新事業費を抑制するとともに、経営の安定化を図るため、上水道への事業統合を検討していく必要がある。
（令和２年度から地方公営企業法の全部を適用）</t>
    <rPh sb="267" eb="269">
      <t>レイワ</t>
    </rPh>
    <rPh sb="270" eb="272">
      <t>ネンド</t>
    </rPh>
    <rPh sb="274" eb="281">
      <t>チホウコウエイキギョウホウ</t>
    </rPh>
    <rPh sb="282" eb="284">
      <t>ゼンブ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</si>
</sst>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justify" vertical="top" wrapText="1"/>
      <protection locked="0"/>
    </xf>
    <xf numFmtId="0" fontId="16" fillId="0" borderId="0" xfId="0" applyFont="1" applyAlignment="1" applyProtection="1">
      <alignment horizontal="justify" vertical="top" wrapText="1"/>
      <protection locked="0"/>
    </xf>
    <xf numFmtId="0" fontId="16" fillId="0" borderId="10"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10" xfId="0" applyFont="1" applyBorder="1" applyAlignment="1" applyProtection="1">
      <alignment horizontal="justify"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10" xfId="0" applyFont="1" applyBorder="1" applyAlignment="1" applyProtection="1">
      <alignment horizontal="justify" vertical="top" wrapText="1"/>
      <protection locked="0"/>
    </xf>
    <xf numFmtId="0" fontId="15" fillId="0" borderId="11"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12" xfId="0" applyFont="1" applyBorder="1" applyAlignment="1" applyProtection="1">
      <alignment horizontal="justify"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0.23</c:v>
                </c:pt>
                <c:pt idx="4">
                  <c:v>0.26</c:v>
                </c:pt>
              </c:numCache>
            </c:numRef>
          </c:val>
          <c:extLst>
            <c:ext xmlns:c16="http://schemas.microsoft.com/office/drawing/2014/chart" uri="{C3380CC4-5D6E-409C-BE32-E72D297353CC}">
              <c16:uniqueId val="{00000000-38DC-4928-954F-A2C878854B0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0.26</c:v>
                </c:pt>
                <c:pt idx="4">
                  <c:v>0.28999999999999998</c:v>
                </c:pt>
              </c:numCache>
            </c:numRef>
          </c:val>
          <c:smooth val="0"/>
          <c:extLst>
            <c:ext xmlns:c16="http://schemas.microsoft.com/office/drawing/2014/chart" uri="{C3380CC4-5D6E-409C-BE32-E72D297353CC}">
              <c16:uniqueId val="{00000001-38DC-4928-954F-A2C878854B0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46.49</c:v>
                </c:pt>
                <c:pt idx="4">
                  <c:v>44.55</c:v>
                </c:pt>
              </c:numCache>
            </c:numRef>
          </c:val>
          <c:extLst>
            <c:ext xmlns:c16="http://schemas.microsoft.com/office/drawing/2014/chart" uri="{C3380CC4-5D6E-409C-BE32-E72D297353CC}">
              <c16:uniqueId val="{00000000-3797-461B-8076-DED7E97B05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54.14</c:v>
                </c:pt>
                <c:pt idx="4">
                  <c:v>53.79</c:v>
                </c:pt>
              </c:numCache>
            </c:numRef>
          </c:val>
          <c:smooth val="0"/>
          <c:extLst>
            <c:ext xmlns:c16="http://schemas.microsoft.com/office/drawing/2014/chart" uri="{C3380CC4-5D6E-409C-BE32-E72D297353CC}">
              <c16:uniqueId val="{00000001-3797-461B-8076-DED7E97B05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80.290000000000006</c:v>
                </c:pt>
                <c:pt idx="4">
                  <c:v>84.18</c:v>
                </c:pt>
              </c:numCache>
            </c:numRef>
          </c:val>
          <c:extLst>
            <c:ext xmlns:c16="http://schemas.microsoft.com/office/drawing/2014/chart" uri="{C3380CC4-5D6E-409C-BE32-E72D297353CC}">
              <c16:uniqueId val="{00000000-5B4B-4CF3-946E-E677664905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76.239999999999995</c:v>
                </c:pt>
                <c:pt idx="4">
                  <c:v>73.81</c:v>
                </c:pt>
              </c:numCache>
            </c:numRef>
          </c:val>
          <c:smooth val="0"/>
          <c:extLst>
            <c:ext xmlns:c16="http://schemas.microsoft.com/office/drawing/2014/chart" uri="{C3380CC4-5D6E-409C-BE32-E72D297353CC}">
              <c16:uniqueId val="{00000001-5B4B-4CF3-946E-E677664905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108.77</c:v>
                </c:pt>
                <c:pt idx="4">
                  <c:v>108.63</c:v>
                </c:pt>
              </c:numCache>
            </c:numRef>
          </c:val>
          <c:extLst>
            <c:ext xmlns:c16="http://schemas.microsoft.com/office/drawing/2014/chart" uri="{C3380CC4-5D6E-409C-BE32-E72D297353CC}">
              <c16:uniqueId val="{00000000-3599-4DF5-A283-59FD80065F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103.57</c:v>
                </c:pt>
                <c:pt idx="4">
                  <c:v>100.97</c:v>
                </c:pt>
              </c:numCache>
            </c:numRef>
          </c:val>
          <c:smooth val="0"/>
          <c:extLst>
            <c:ext xmlns:c16="http://schemas.microsoft.com/office/drawing/2014/chart" uri="{C3380CC4-5D6E-409C-BE32-E72D297353CC}">
              <c16:uniqueId val="{00000001-3599-4DF5-A283-59FD80065F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53.04</c:v>
                </c:pt>
                <c:pt idx="4">
                  <c:v>54.69</c:v>
                </c:pt>
              </c:numCache>
            </c:numRef>
          </c:val>
          <c:extLst>
            <c:ext xmlns:c16="http://schemas.microsoft.com/office/drawing/2014/chart" uri="{C3380CC4-5D6E-409C-BE32-E72D297353CC}">
              <c16:uniqueId val="{00000000-AA01-4E99-8776-4DAAB6378E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31.44</c:v>
                </c:pt>
                <c:pt idx="4">
                  <c:v>35.43</c:v>
                </c:pt>
              </c:numCache>
            </c:numRef>
          </c:val>
          <c:smooth val="0"/>
          <c:extLst>
            <c:ext xmlns:c16="http://schemas.microsoft.com/office/drawing/2014/chart" uri="{C3380CC4-5D6E-409C-BE32-E72D297353CC}">
              <c16:uniqueId val="{00000001-AA01-4E99-8776-4DAAB6378E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9.23</c:v>
                </c:pt>
                <c:pt idx="4">
                  <c:v>10.19</c:v>
                </c:pt>
              </c:numCache>
            </c:numRef>
          </c:val>
          <c:extLst>
            <c:ext xmlns:c16="http://schemas.microsoft.com/office/drawing/2014/chart" uri="{C3380CC4-5D6E-409C-BE32-E72D297353CC}">
              <c16:uniqueId val="{00000000-B909-4AD5-9BAA-0DC398B194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10.78</c:v>
                </c:pt>
                <c:pt idx="4">
                  <c:v>11.16</c:v>
                </c:pt>
              </c:numCache>
            </c:numRef>
          </c:val>
          <c:smooth val="0"/>
          <c:extLst>
            <c:ext xmlns:c16="http://schemas.microsoft.com/office/drawing/2014/chart" uri="{C3380CC4-5D6E-409C-BE32-E72D297353CC}">
              <c16:uniqueId val="{00000001-B909-4AD5-9BAA-0DC398B194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BF4-4F9E-915D-F08A0EBB2A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5.78</c:v>
                </c:pt>
                <c:pt idx="4">
                  <c:v>8.73</c:v>
                </c:pt>
              </c:numCache>
            </c:numRef>
          </c:val>
          <c:smooth val="0"/>
          <c:extLst>
            <c:ext xmlns:c16="http://schemas.microsoft.com/office/drawing/2014/chart" uri="{C3380CC4-5D6E-409C-BE32-E72D297353CC}">
              <c16:uniqueId val="{00000001-CBF4-4F9E-915D-F08A0EBB2A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62.94</c:v>
                </c:pt>
                <c:pt idx="4">
                  <c:v>70.989999999999995</c:v>
                </c:pt>
              </c:numCache>
            </c:numRef>
          </c:val>
          <c:extLst>
            <c:ext xmlns:c16="http://schemas.microsoft.com/office/drawing/2014/chart" uri="{C3380CC4-5D6E-409C-BE32-E72D297353CC}">
              <c16:uniqueId val="{00000000-7167-4EAB-BF52-888B5B6324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92.24</c:v>
                </c:pt>
                <c:pt idx="4">
                  <c:v>116</c:v>
                </c:pt>
              </c:numCache>
            </c:numRef>
          </c:val>
          <c:smooth val="0"/>
          <c:extLst>
            <c:ext xmlns:c16="http://schemas.microsoft.com/office/drawing/2014/chart" uri="{C3380CC4-5D6E-409C-BE32-E72D297353CC}">
              <c16:uniqueId val="{00000001-7167-4EAB-BF52-888B5B6324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1467.37</c:v>
                </c:pt>
                <c:pt idx="4">
                  <c:v>1423.66</c:v>
                </c:pt>
              </c:numCache>
            </c:numRef>
          </c:val>
          <c:extLst>
            <c:ext xmlns:c16="http://schemas.microsoft.com/office/drawing/2014/chart" uri="{C3380CC4-5D6E-409C-BE32-E72D297353CC}">
              <c16:uniqueId val="{00000000-B46C-4623-8271-F83B75FB99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1546.97</c:v>
                </c:pt>
                <c:pt idx="4">
                  <c:v>1471.36</c:v>
                </c:pt>
              </c:numCache>
            </c:numRef>
          </c:val>
          <c:smooth val="0"/>
          <c:extLst>
            <c:ext xmlns:c16="http://schemas.microsoft.com/office/drawing/2014/chart" uri="{C3380CC4-5D6E-409C-BE32-E72D297353CC}">
              <c16:uniqueId val="{00000001-B46C-4623-8271-F83B75FB99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36.159999999999997</c:v>
                </c:pt>
                <c:pt idx="4">
                  <c:v>35.340000000000003</c:v>
                </c:pt>
              </c:numCache>
            </c:numRef>
          </c:val>
          <c:extLst>
            <c:ext xmlns:c16="http://schemas.microsoft.com/office/drawing/2014/chart" uri="{C3380CC4-5D6E-409C-BE32-E72D297353CC}">
              <c16:uniqueId val="{00000000-FA1B-46B3-99F0-7178D4331A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51.1</c:v>
                </c:pt>
                <c:pt idx="4">
                  <c:v>51.76</c:v>
                </c:pt>
              </c:numCache>
            </c:numRef>
          </c:val>
          <c:smooth val="0"/>
          <c:extLst>
            <c:ext xmlns:c16="http://schemas.microsoft.com/office/drawing/2014/chart" uri="{C3380CC4-5D6E-409C-BE32-E72D297353CC}">
              <c16:uniqueId val="{00000001-FA1B-46B3-99F0-7178D4331A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463.13</c:v>
                </c:pt>
                <c:pt idx="4">
                  <c:v>473.73</c:v>
                </c:pt>
              </c:numCache>
            </c:numRef>
          </c:val>
          <c:extLst>
            <c:ext xmlns:c16="http://schemas.microsoft.com/office/drawing/2014/chart" uri="{C3380CC4-5D6E-409C-BE32-E72D297353CC}">
              <c16:uniqueId val="{00000000-EA44-4E12-A051-20834EDB3FE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269.64</c:v>
                </c:pt>
                <c:pt idx="4">
                  <c:v>276.18</c:v>
                </c:pt>
              </c:numCache>
            </c:numRef>
          </c:val>
          <c:smooth val="0"/>
          <c:extLst>
            <c:ext xmlns:c16="http://schemas.microsoft.com/office/drawing/2014/chart" uri="{C3380CC4-5D6E-409C-BE32-E72D297353CC}">
              <c16:uniqueId val="{00000001-EA44-4E12-A051-20834EDB3FE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67" zoomScale="115" zoomScaleNormal="115" workbookViewId="0">
      <selection activeCell="CB72" sqref="CB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3" t="str">
        <f>データ!H6</f>
        <v>新潟県　長岡市</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3"/>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5" t="s">
        <v>9</v>
      </c>
      <c r="BM7" s="86"/>
      <c r="BN7" s="86"/>
      <c r="BO7" s="86"/>
      <c r="BP7" s="86"/>
      <c r="BQ7" s="86"/>
      <c r="BR7" s="86"/>
      <c r="BS7" s="86"/>
      <c r="BT7" s="86"/>
      <c r="BU7" s="86"/>
      <c r="BV7" s="86"/>
      <c r="BW7" s="86"/>
      <c r="BX7" s="86"/>
      <c r="BY7" s="87"/>
    </row>
    <row r="8" spans="1:78" ht="18.75" customHeight="1" x14ac:dyDescent="0.15">
      <c r="A8" s="2"/>
      <c r="B8" s="78" t="str">
        <f>データ!$I$6</f>
        <v>法適用</v>
      </c>
      <c r="C8" s="79"/>
      <c r="D8" s="79"/>
      <c r="E8" s="79"/>
      <c r="F8" s="79"/>
      <c r="G8" s="79"/>
      <c r="H8" s="79"/>
      <c r="I8" s="78" t="str">
        <f>データ!$J$6</f>
        <v>水道事業</v>
      </c>
      <c r="J8" s="79"/>
      <c r="K8" s="79"/>
      <c r="L8" s="79"/>
      <c r="M8" s="79"/>
      <c r="N8" s="79"/>
      <c r="O8" s="80"/>
      <c r="P8" s="81" t="str">
        <f>データ!$K$6</f>
        <v>簡易水道事業</v>
      </c>
      <c r="Q8" s="81"/>
      <c r="R8" s="81"/>
      <c r="S8" s="81"/>
      <c r="T8" s="81"/>
      <c r="U8" s="81"/>
      <c r="V8" s="81"/>
      <c r="W8" s="81" t="str">
        <f>データ!$L$6</f>
        <v>C2</v>
      </c>
      <c r="X8" s="81"/>
      <c r="Y8" s="81"/>
      <c r="Z8" s="81"/>
      <c r="AA8" s="81"/>
      <c r="AB8" s="81"/>
      <c r="AC8" s="81"/>
      <c r="AD8" s="81" t="str">
        <f>データ!$M$6</f>
        <v>非設置</v>
      </c>
      <c r="AE8" s="81"/>
      <c r="AF8" s="81"/>
      <c r="AG8" s="81"/>
      <c r="AH8" s="81"/>
      <c r="AI8" s="81"/>
      <c r="AJ8" s="81"/>
      <c r="AK8" s="2"/>
      <c r="AL8" s="72">
        <f>データ!$R$6</f>
        <v>263728</v>
      </c>
      <c r="AM8" s="72"/>
      <c r="AN8" s="72"/>
      <c r="AO8" s="72"/>
      <c r="AP8" s="72"/>
      <c r="AQ8" s="72"/>
      <c r="AR8" s="72"/>
      <c r="AS8" s="72"/>
      <c r="AT8" s="37">
        <f>データ!$S$6</f>
        <v>891.06</v>
      </c>
      <c r="AU8" s="38"/>
      <c r="AV8" s="38"/>
      <c r="AW8" s="38"/>
      <c r="AX8" s="38"/>
      <c r="AY8" s="38"/>
      <c r="AZ8" s="38"/>
      <c r="BA8" s="38"/>
      <c r="BB8" s="61">
        <f>データ!$T$6</f>
        <v>295.97000000000003</v>
      </c>
      <c r="BC8" s="61"/>
      <c r="BD8" s="61"/>
      <c r="BE8" s="61"/>
      <c r="BF8" s="61"/>
      <c r="BG8" s="61"/>
      <c r="BH8" s="61"/>
      <c r="BI8" s="61"/>
      <c r="BJ8" s="3"/>
      <c r="BK8" s="3"/>
      <c r="BL8" s="74" t="s">
        <v>10</v>
      </c>
      <c r="BM8" s="75"/>
      <c r="BN8" s="76" t="s">
        <v>11</v>
      </c>
      <c r="BO8" s="76"/>
      <c r="BP8" s="76"/>
      <c r="BQ8" s="76"/>
      <c r="BR8" s="76"/>
      <c r="BS8" s="76"/>
      <c r="BT8" s="76"/>
      <c r="BU8" s="76"/>
      <c r="BV8" s="76"/>
      <c r="BW8" s="76"/>
      <c r="BX8" s="76"/>
      <c r="BY8" s="77"/>
    </row>
    <row r="9" spans="1:78" ht="18.75" customHeight="1" x14ac:dyDescent="0.15">
      <c r="A9" s="2"/>
      <c r="B9" s="48" t="s">
        <v>12</v>
      </c>
      <c r="C9" s="49"/>
      <c r="D9" s="49"/>
      <c r="E9" s="49"/>
      <c r="F9" s="49"/>
      <c r="G9" s="49"/>
      <c r="H9" s="49"/>
      <c r="I9" s="48" t="s">
        <v>13</v>
      </c>
      <c r="J9" s="49"/>
      <c r="K9" s="49"/>
      <c r="L9" s="49"/>
      <c r="M9" s="49"/>
      <c r="N9" s="49"/>
      <c r="O9" s="73"/>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60.51</v>
      </c>
      <c r="J10" s="38"/>
      <c r="K10" s="38"/>
      <c r="L10" s="38"/>
      <c r="M10" s="38"/>
      <c r="N10" s="38"/>
      <c r="O10" s="71"/>
      <c r="P10" s="61">
        <f>データ!$P$6</f>
        <v>2.33</v>
      </c>
      <c r="Q10" s="61"/>
      <c r="R10" s="61"/>
      <c r="S10" s="61"/>
      <c r="T10" s="61"/>
      <c r="U10" s="61"/>
      <c r="V10" s="61"/>
      <c r="W10" s="72">
        <f>データ!$Q$6</f>
        <v>3003</v>
      </c>
      <c r="X10" s="72"/>
      <c r="Y10" s="72"/>
      <c r="Z10" s="72"/>
      <c r="AA10" s="72"/>
      <c r="AB10" s="72"/>
      <c r="AC10" s="72"/>
      <c r="AD10" s="2"/>
      <c r="AE10" s="2"/>
      <c r="AF10" s="2"/>
      <c r="AG10" s="2"/>
      <c r="AH10" s="2"/>
      <c r="AI10" s="2"/>
      <c r="AJ10" s="2"/>
      <c r="AK10" s="2"/>
      <c r="AL10" s="72">
        <f>データ!$U$6</f>
        <v>6103</v>
      </c>
      <c r="AM10" s="72"/>
      <c r="AN10" s="72"/>
      <c r="AO10" s="72"/>
      <c r="AP10" s="72"/>
      <c r="AQ10" s="72"/>
      <c r="AR10" s="72"/>
      <c r="AS10" s="72"/>
      <c r="AT10" s="37">
        <f>データ!$V$6</f>
        <v>23.41</v>
      </c>
      <c r="AU10" s="38"/>
      <c r="AV10" s="38"/>
      <c r="AW10" s="38"/>
      <c r="AX10" s="38"/>
      <c r="AY10" s="38"/>
      <c r="AZ10" s="38"/>
      <c r="BA10" s="38"/>
      <c r="BB10" s="61">
        <f>データ!$W$6</f>
        <v>260.7</v>
      </c>
      <c r="BC10" s="61"/>
      <c r="BD10" s="61"/>
      <c r="BE10" s="61"/>
      <c r="BF10" s="61"/>
      <c r="BG10" s="61"/>
      <c r="BH10" s="61"/>
      <c r="BI10" s="61"/>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113</v>
      </c>
      <c r="BM66" s="56"/>
      <c r="BN66" s="56"/>
      <c r="BO66" s="56"/>
      <c r="BP66" s="56"/>
      <c r="BQ66" s="56"/>
      <c r="BR66" s="56"/>
      <c r="BS66" s="56"/>
      <c r="BT66" s="56"/>
      <c r="BU66" s="56"/>
      <c r="BV66" s="56"/>
      <c r="BW66" s="56"/>
      <c r="BX66" s="56"/>
      <c r="BY66" s="56"/>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ohpbK5OgJdGWsLYkt7QSpYRjr/bqNjt+s6CfhbVQbjs9ZknHtNsq5J/2Ua9K9ihM1bPmK306DNF0vOixv4OI6g==" saltValue="lWWbFhgO2Jd4V3XL/EdhN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152021</v>
      </c>
      <c r="D6" s="20">
        <f t="shared" si="3"/>
        <v>46</v>
      </c>
      <c r="E6" s="20">
        <f t="shared" si="3"/>
        <v>1</v>
      </c>
      <c r="F6" s="20">
        <f t="shared" si="3"/>
        <v>0</v>
      </c>
      <c r="G6" s="20">
        <f t="shared" si="3"/>
        <v>5</v>
      </c>
      <c r="H6" s="20" t="str">
        <f t="shared" si="3"/>
        <v>新潟県　長岡市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60.51</v>
      </c>
      <c r="P6" s="21">
        <f t="shared" si="3"/>
        <v>2.33</v>
      </c>
      <c r="Q6" s="21">
        <f t="shared" si="3"/>
        <v>3003</v>
      </c>
      <c r="R6" s="21">
        <f t="shared" si="3"/>
        <v>263728</v>
      </c>
      <c r="S6" s="21">
        <f t="shared" si="3"/>
        <v>891.06</v>
      </c>
      <c r="T6" s="21">
        <f t="shared" si="3"/>
        <v>295.97000000000003</v>
      </c>
      <c r="U6" s="21">
        <f t="shared" si="3"/>
        <v>6103</v>
      </c>
      <c r="V6" s="21">
        <f t="shared" si="3"/>
        <v>23.41</v>
      </c>
      <c r="W6" s="21">
        <f t="shared" si="3"/>
        <v>260.7</v>
      </c>
      <c r="X6" s="22" t="str">
        <f>IF(X7="",NA(),X7)</f>
        <v>-</v>
      </c>
      <c r="Y6" s="22" t="str">
        <f t="shared" ref="Y6:AG6" si="4">IF(Y7="",NA(),Y7)</f>
        <v>-</v>
      </c>
      <c r="Z6" s="22" t="str">
        <f t="shared" si="4"/>
        <v>-</v>
      </c>
      <c r="AA6" s="22">
        <f t="shared" si="4"/>
        <v>108.77</v>
      </c>
      <c r="AB6" s="22">
        <f t="shared" si="4"/>
        <v>108.63</v>
      </c>
      <c r="AC6" s="22" t="str">
        <f t="shared" si="4"/>
        <v>-</v>
      </c>
      <c r="AD6" s="22" t="str">
        <f t="shared" si="4"/>
        <v>-</v>
      </c>
      <c r="AE6" s="22" t="str">
        <f t="shared" si="4"/>
        <v>-</v>
      </c>
      <c r="AF6" s="22">
        <f t="shared" si="4"/>
        <v>103.57</v>
      </c>
      <c r="AG6" s="22">
        <f t="shared" si="4"/>
        <v>100.97</v>
      </c>
      <c r="AH6" s="21" t="str">
        <f>IF(AH7="","",IF(AH7="-","【-】","【"&amp;SUBSTITUTE(TEXT(AH7,"#,##0.00"),"-","△")&amp;"】"))</f>
        <v>【105.46】</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5.78</v>
      </c>
      <c r="AR6" s="22">
        <f t="shared" si="5"/>
        <v>8.73</v>
      </c>
      <c r="AS6" s="21" t="str">
        <f>IF(AS7="","",IF(AS7="-","【-】","【"&amp;SUBSTITUTE(TEXT(AS7,"#,##0.00"),"-","△")&amp;"】"))</f>
        <v>【28.96】</v>
      </c>
      <c r="AT6" s="22" t="str">
        <f>IF(AT7="",NA(),AT7)</f>
        <v>-</v>
      </c>
      <c r="AU6" s="22" t="str">
        <f t="shared" ref="AU6:BC6" si="6">IF(AU7="",NA(),AU7)</f>
        <v>-</v>
      </c>
      <c r="AV6" s="22" t="str">
        <f t="shared" si="6"/>
        <v>-</v>
      </c>
      <c r="AW6" s="22">
        <f t="shared" si="6"/>
        <v>62.94</v>
      </c>
      <c r="AX6" s="22">
        <f t="shared" si="6"/>
        <v>70.989999999999995</v>
      </c>
      <c r="AY6" s="22" t="str">
        <f t="shared" si="6"/>
        <v>-</v>
      </c>
      <c r="AZ6" s="22" t="str">
        <f t="shared" si="6"/>
        <v>-</v>
      </c>
      <c r="BA6" s="22" t="str">
        <f t="shared" si="6"/>
        <v>-</v>
      </c>
      <c r="BB6" s="22">
        <f t="shared" si="6"/>
        <v>92.24</v>
      </c>
      <c r="BC6" s="22">
        <f t="shared" si="6"/>
        <v>116</v>
      </c>
      <c r="BD6" s="21" t="str">
        <f>IF(BD7="","",IF(BD7="-","【-】","【"&amp;SUBSTITUTE(TEXT(BD7,"#,##0.00"),"-","△")&amp;"】"))</f>
        <v>【185.62】</v>
      </c>
      <c r="BE6" s="22" t="str">
        <f>IF(BE7="",NA(),BE7)</f>
        <v>-</v>
      </c>
      <c r="BF6" s="22" t="str">
        <f t="shared" ref="BF6:BN6" si="7">IF(BF7="",NA(),BF7)</f>
        <v>-</v>
      </c>
      <c r="BG6" s="22" t="str">
        <f t="shared" si="7"/>
        <v>-</v>
      </c>
      <c r="BH6" s="22">
        <f t="shared" si="7"/>
        <v>1467.37</v>
      </c>
      <c r="BI6" s="22">
        <f t="shared" si="7"/>
        <v>1423.66</v>
      </c>
      <c r="BJ6" s="22" t="str">
        <f t="shared" si="7"/>
        <v>-</v>
      </c>
      <c r="BK6" s="22" t="str">
        <f t="shared" si="7"/>
        <v>-</v>
      </c>
      <c r="BL6" s="22" t="str">
        <f t="shared" si="7"/>
        <v>-</v>
      </c>
      <c r="BM6" s="22">
        <f t="shared" si="7"/>
        <v>1546.97</v>
      </c>
      <c r="BN6" s="22">
        <f t="shared" si="7"/>
        <v>1471.36</v>
      </c>
      <c r="BO6" s="21" t="str">
        <f>IF(BO7="","",IF(BO7="-","【-】","【"&amp;SUBSTITUTE(TEXT(BO7,"#,##0.00"),"-","△")&amp;"】"))</f>
        <v>【1,125.39】</v>
      </c>
      <c r="BP6" s="22" t="str">
        <f>IF(BP7="",NA(),BP7)</f>
        <v>-</v>
      </c>
      <c r="BQ6" s="22" t="str">
        <f t="shared" ref="BQ6:BY6" si="8">IF(BQ7="",NA(),BQ7)</f>
        <v>-</v>
      </c>
      <c r="BR6" s="22" t="str">
        <f t="shared" si="8"/>
        <v>-</v>
      </c>
      <c r="BS6" s="22">
        <f t="shared" si="8"/>
        <v>36.159999999999997</v>
      </c>
      <c r="BT6" s="22">
        <f t="shared" si="8"/>
        <v>35.340000000000003</v>
      </c>
      <c r="BU6" s="22" t="str">
        <f t="shared" si="8"/>
        <v>-</v>
      </c>
      <c r="BV6" s="22" t="str">
        <f t="shared" si="8"/>
        <v>-</v>
      </c>
      <c r="BW6" s="22" t="str">
        <f t="shared" si="8"/>
        <v>-</v>
      </c>
      <c r="BX6" s="22">
        <f t="shared" si="8"/>
        <v>51.1</v>
      </c>
      <c r="BY6" s="22">
        <f t="shared" si="8"/>
        <v>51.76</v>
      </c>
      <c r="BZ6" s="21" t="str">
        <f>IF(BZ7="","",IF(BZ7="-","【-】","【"&amp;SUBSTITUTE(TEXT(BZ7,"#,##0.00"),"-","△")&amp;"】"))</f>
        <v>【60.84】</v>
      </c>
      <c r="CA6" s="22" t="str">
        <f>IF(CA7="",NA(),CA7)</f>
        <v>-</v>
      </c>
      <c r="CB6" s="22" t="str">
        <f t="shared" ref="CB6:CJ6" si="9">IF(CB7="",NA(),CB7)</f>
        <v>-</v>
      </c>
      <c r="CC6" s="22" t="str">
        <f t="shared" si="9"/>
        <v>-</v>
      </c>
      <c r="CD6" s="22">
        <f t="shared" si="9"/>
        <v>463.13</v>
      </c>
      <c r="CE6" s="22">
        <f t="shared" si="9"/>
        <v>473.73</v>
      </c>
      <c r="CF6" s="22" t="str">
        <f t="shared" si="9"/>
        <v>-</v>
      </c>
      <c r="CG6" s="22" t="str">
        <f t="shared" si="9"/>
        <v>-</v>
      </c>
      <c r="CH6" s="22" t="str">
        <f t="shared" si="9"/>
        <v>-</v>
      </c>
      <c r="CI6" s="22">
        <f t="shared" si="9"/>
        <v>269.64</v>
      </c>
      <c r="CJ6" s="22">
        <f t="shared" si="9"/>
        <v>276.18</v>
      </c>
      <c r="CK6" s="21" t="str">
        <f>IF(CK7="","",IF(CK7="-","【-】","【"&amp;SUBSTITUTE(TEXT(CK7,"#,##0.00"),"-","△")&amp;"】"))</f>
        <v>【272.95】</v>
      </c>
      <c r="CL6" s="22" t="str">
        <f>IF(CL7="",NA(),CL7)</f>
        <v>-</v>
      </c>
      <c r="CM6" s="22" t="str">
        <f t="shared" ref="CM6:CU6" si="10">IF(CM7="",NA(),CM7)</f>
        <v>-</v>
      </c>
      <c r="CN6" s="22" t="str">
        <f t="shared" si="10"/>
        <v>-</v>
      </c>
      <c r="CO6" s="22">
        <f t="shared" si="10"/>
        <v>46.49</v>
      </c>
      <c r="CP6" s="22">
        <f t="shared" si="10"/>
        <v>44.55</v>
      </c>
      <c r="CQ6" s="22" t="str">
        <f t="shared" si="10"/>
        <v>-</v>
      </c>
      <c r="CR6" s="22" t="str">
        <f t="shared" si="10"/>
        <v>-</v>
      </c>
      <c r="CS6" s="22" t="str">
        <f t="shared" si="10"/>
        <v>-</v>
      </c>
      <c r="CT6" s="22">
        <f t="shared" si="10"/>
        <v>54.14</v>
      </c>
      <c r="CU6" s="22">
        <f t="shared" si="10"/>
        <v>53.79</v>
      </c>
      <c r="CV6" s="21" t="str">
        <f>IF(CV7="","",IF(CV7="-","【-】","【"&amp;SUBSTITUTE(TEXT(CV7,"#,##0.00"),"-","△")&amp;"】"))</f>
        <v>【51.15】</v>
      </c>
      <c r="CW6" s="22" t="str">
        <f>IF(CW7="",NA(),CW7)</f>
        <v>-</v>
      </c>
      <c r="CX6" s="22" t="str">
        <f t="shared" ref="CX6:DF6" si="11">IF(CX7="",NA(),CX7)</f>
        <v>-</v>
      </c>
      <c r="CY6" s="22" t="str">
        <f t="shared" si="11"/>
        <v>-</v>
      </c>
      <c r="CZ6" s="22">
        <f t="shared" si="11"/>
        <v>80.290000000000006</v>
      </c>
      <c r="DA6" s="22">
        <f t="shared" si="11"/>
        <v>84.18</v>
      </c>
      <c r="DB6" s="22" t="str">
        <f t="shared" si="11"/>
        <v>-</v>
      </c>
      <c r="DC6" s="22" t="str">
        <f t="shared" si="11"/>
        <v>-</v>
      </c>
      <c r="DD6" s="22" t="str">
        <f t="shared" si="11"/>
        <v>-</v>
      </c>
      <c r="DE6" s="22">
        <f t="shared" si="11"/>
        <v>76.239999999999995</v>
      </c>
      <c r="DF6" s="22">
        <f t="shared" si="11"/>
        <v>73.81</v>
      </c>
      <c r="DG6" s="21" t="str">
        <f>IF(DG7="","",IF(DG7="-","【-】","【"&amp;SUBSTITUTE(TEXT(DG7,"#,##0.00"),"-","△")&amp;"】"))</f>
        <v>【74.54】</v>
      </c>
      <c r="DH6" s="22" t="str">
        <f>IF(DH7="",NA(),DH7)</f>
        <v>-</v>
      </c>
      <c r="DI6" s="22" t="str">
        <f t="shared" ref="DI6:DQ6" si="12">IF(DI7="",NA(),DI7)</f>
        <v>-</v>
      </c>
      <c r="DJ6" s="22" t="str">
        <f t="shared" si="12"/>
        <v>-</v>
      </c>
      <c r="DK6" s="22">
        <f t="shared" si="12"/>
        <v>53.04</v>
      </c>
      <c r="DL6" s="22">
        <f t="shared" si="12"/>
        <v>54.69</v>
      </c>
      <c r="DM6" s="22" t="str">
        <f t="shared" si="12"/>
        <v>-</v>
      </c>
      <c r="DN6" s="22" t="str">
        <f t="shared" si="12"/>
        <v>-</v>
      </c>
      <c r="DO6" s="22" t="str">
        <f t="shared" si="12"/>
        <v>-</v>
      </c>
      <c r="DP6" s="22">
        <f t="shared" si="12"/>
        <v>31.44</v>
      </c>
      <c r="DQ6" s="22">
        <f t="shared" si="12"/>
        <v>35.43</v>
      </c>
      <c r="DR6" s="21" t="str">
        <f>IF(DR7="","",IF(DR7="-","【-】","【"&amp;SUBSTITUTE(TEXT(DR7,"#,##0.00"),"-","△")&amp;"】"))</f>
        <v>【35.99】</v>
      </c>
      <c r="DS6" s="22" t="str">
        <f>IF(DS7="",NA(),DS7)</f>
        <v>-</v>
      </c>
      <c r="DT6" s="22" t="str">
        <f t="shared" ref="DT6:EB6" si="13">IF(DT7="",NA(),DT7)</f>
        <v>-</v>
      </c>
      <c r="DU6" s="22" t="str">
        <f t="shared" si="13"/>
        <v>-</v>
      </c>
      <c r="DV6" s="22">
        <f t="shared" si="13"/>
        <v>9.23</v>
      </c>
      <c r="DW6" s="22">
        <f t="shared" si="13"/>
        <v>10.19</v>
      </c>
      <c r="DX6" s="22" t="str">
        <f t="shared" si="13"/>
        <v>-</v>
      </c>
      <c r="DY6" s="22" t="str">
        <f t="shared" si="13"/>
        <v>-</v>
      </c>
      <c r="DZ6" s="22" t="str">
        <f t="shared" si="13"/>
        <v>-</v>
      </c>
      <c r="EA6" s="22">
        <f t="shared" si="13"/>
        <v>10.78</v>
      </c>
      <c r="EB6" s="22">
        <f t="shared" si="13"/>
        <v>11.16</v>
      </c>
      <c r="EC6" s="21" t="str">
        <f>IF(EC7="","",IF(EC7="-","【-】","【"&amp;SUBSTITUTE(TEXT(EC7,"#,##0.00"),"-","△")&amp;"】"))</f>
        <v>【17.28】</v>
      </c>
      <c r="ED6" s="22" t="str">
        <f>IF(ED7="",NA(),ED7)</f>
        <v>-</v>
      </c>
      <c r="EE6" s="22" t="str">
        <f t="shared" ref="EE6:EM6" si="14">IF(EE7="",NA(),EE7)</f>
        <v>-</v>
      </c>
      <c r="EF6" s="22" t="str">
        <f t="shared" si="14"/>
        <v>-</v>
      </c>
      <c r="EG6" s="22">
        <f t="shared" si="14"/>
        <v>0.23</v>
      </c>
      <c r="EH6" s="22">
        <f t="shared" si="14"/>
        <v>0.26</v>
      </c>
      <c r="EI6" s="22" t="str">
        <f t="shared" si="14"/>
        <v>-</v>
      </c>
      <c r="EJ6" s="22" t="str">
        <f t="shared" si="14"/>
        <v>-</v>
      </c>
      <c r="EK6" s="22" t="str">
        <f t="shared" si="14"/>
        <v>-</v>
      </c>
      <c r="EL6" s="22">
        <f t="shared" si="14"/>
        <v>0.26</v>
      </c>
      <c r="EM6" s="22">
        <f t="shared" si="14"/>
        <v>0.28999999999999998</v>
      </c>
      <c r="EN6" s="21" t="str">
        <f>IF(EN7="","",IF(EN7="-","【-】","【"&amp;SUBSTITUTE(TEXT(EN7,"#,##0.00"),"-","△")&amp;"】"))</f>
        <v>【0.32】</v>
      </c>
    </row>
    <row r="7" spans="1:144" s="23" customFormat="1" x14ac:dyDescent="0.15">
      <c r="A7" s="15"/>
      <c r="B7" s="24">
        <v>2021</v>
      </c>
      <c r="C7" s="24">
        <v>152021</v>
      </c>
      <c r="D7" s="24">
        <v>46</v>
      </c>
      <c r="E7" s="24">
        <v>1</v>
      </c>
      <c r="F7" s="24">
        <v>0</v>
      </c>
      <c r="G7" s="24">
        <v>5</v>
      </c>
      <c r="H7" s="24" t="s">
        <v>93</v>
      </c>
      <c r="I7" s="24" t="s">
        <v>94</v>
      </c>
      <c r="J7" s="24" t="s">
        <v>95</v>
      </c>
      <c r="K7" s="24" t="s">
        <v>96</v>
      </c>
      <c r="L7" s="24" t="s">
        <v>97</v>
      </c>
      <c r="M7" s="24" t="s">
        <v>98</v>
      </c>
      <c r="N7" s="25" t="s">
        <v>99</v>
      </c>
      <c r="O7" s="25">
        <v>60.51</v>
      </c>
      <c r="P7" s="25">
        <v>2.33</v>
      </c>
      <c r="Q7" s="25">
        <v>3003</v>
      </c>
      <c r="R7" s="25">
        <v>263728</v>
      </c>
      <c r="S7" s="25">
        <v>891.06</v>
      </c>
      <c r="T7" s="25">
        <v>295.97000000000003</v>
      </c>
      <c r="U7" s="25">
        <v>6103</v>
      </c>
      <c r="V7" s="25">
        <v>23.41</v>
      </c>
      <c r="W7" s="25">
        <v>260.7</v>
      </c>
      <c r="X7" s="25" t="s">
        <v>99</v>
      </c>
      <c r="Y7" s="25" t="s">
        <v>99</v>
      </c>
      <c r="Z7" s="25" t="s">
        <v>99</v>
      </c>
      <c r="AA7" s="25">
        <v>108.77</v>
      </c>
      <c r="AB7" s="25">
        <v>108.63</v>
      </c>
      <c r="AC7" s="25" t="s">
        <v>99</v>
      </c>
      <c r="AD7" s="25" t="s">
        <v>99</v>
      </c>
      <c r="AE7" s="25" t="s">
        <v>99</v>
      </c>
      <c r="AF7" s="25">
        <v>103.57</v>
      </c>
      <c r="AG7" s="25">
        <v>100.97</v>
      </c>
      <c r="AH7" s="25">
        <v>105.46</v>
      </c>
      <c r="AI7" s="25" t="s">
        <v>99</v>
      </c>
      <c r="AJ7" s="25" t="s">
        <v>99</v>
      </c>
      <c r="AK7" s="25" t="s">
        <v>99</v>
      </c>
      <c r="AL7" s="25">
        <v>0</v>
      </c>
      <c r="AM7" s="25">
        <v>0</v>
      </c>
      <c r="AN7" s="25" t="s">
        <v>99</v>
      </c>
      <c r="AO7" s="25" t="s">
        <v>99</v>
      </c>
      <c r="AP7" s="25" t="s">
        <v>99</v>
      </c>
      <c r="AQ7" s="25">
        <v>5.78</v>
      </c>
      <c r="AR7" s="25">
        <v>8.73</v>
      </c>
      <c r="AS7" s="25">
        <v>28.96</v>
      </c>
      <c r="AT7" s="25" t="s">
        <v>99</v>
      </c>
      <c r="AU7" s="25" t="s">
        <v>99</v>
      </c>
      <c r="AV7" s="25" t="s">
        <v>99</v>
      </c>
      <c r="AW7" s="25">
        <v>62.94</v>
      </c>
      <c r="AX7" s="25">
        <v>70.989999999999995</v>
      </c>
      <c r="AY7" s="25" t="s">
        <v>99</v>
      </c>
      <c r="AZ7" s="25" t="s">
        <v>99</v>
      </c>
      <c r="BA7" s="25" t="s">
        <v>99</v>
      </c>
      <c r="BB7" s="25">
        <v>92.24</v>
      </c>
      <c r="BC7" s="25">
        <v>116</v>
      </c>
      <c r="BD7" s="25">
        <v>185.62</v>
      </c>
      <c r="BE7" s="25" t="s">
        <v>99</v>
      </c>
      <c r="BF7" s="25" t="s">
        <v>99</v>
      </c>
      <c r="BG7" s="25" t="s">
        <v>99</v>
      </c>
      <c r="BH7" s="25">
        <v>1467.37</v>
      </c>
      <c r="BI7" s="25">
        <v>1423.66</v>
      </c>
      <c r="BJ7" s="25" t="s">
        <v>99</v>
      </c>
      <c r="BK7" s="25" t="s">
        <v>99</v>
      </c>
      <c r="BL7" s="25" t="s">
        <v>99</v>
      </c>
      <c r="BM7" s="25">
        <v>1546.97</v>
      </c>
      <c r="BN7" s="25">
        <v>1471.36</v>
      </c>
      <c r="BO7" s="25">
        <v>1125.3900000000001</v>
      </c>
      <c r="BP7" s="25" t="s">
        <v>99</v>
      </c>
      <c r="BQ7" s="25" t="s">
        <v>99</v>
      </c>
      <c r="BR7" s="25" t="s">
        <v>99</v>
      </c>
      <c r="BS7" s="25">
        <v>36.159999999999997</v>
      </c>
      <c r="BT7" s="25">
        <v>35.340000000000003</v>
      </c>
      <c r="BU7" s="25" t="s">
        <v>99</v>
      </c>
      <c r="BV7" s="25" t="s">
        <v>99</v>
      </c>
      <c r="BW7" s="25" t="s">
        <v>99</v>
      </c>
      <c r="BX7" s="25">
        <v>51.1</v>
      </c>
      <c r="BY7" s="25">
        <v>51.76</v>
      </c>
      <c r="BZ7" s="25">
        <v>60.84</v>
      </c>
      <c r="CA7" s="25" t="s">
        <v>99</v>
      </c>
      <c r="CB7" s="25" t="s">
        <v>99</v>
      </c>
      <c r="CC7" s="25" t="s">
        <v>99</v>
      </c>
      <c r="CD7" s="25">
        <v>463.13</v>
      </c>
      <c r="CE7" s="25">
        <v>473.73</v>
      </c>
      <c r="CF7" s="25" t="s">
        <v>99</v>
      </c>
      <c r="CG7" s="25" t="s">
        <v>99</v>
      </c>
      <c r="CH7" s="25" t="s">
        <v>99</v>
      </c>
      <c r="CI7" s="25">
        <v>269.64</v>
      </c>
      <c r="CJ7" s="25">
        <v>276.18</v>
      </c>
      <c r="CK7" s="25">
        <v>272.95</v>
      </c>
      <c r="CL7" s="25" t="s">
        <v>99</v>
      </c>
      <c r="CM7" s="25" t="s">
        <v>99</v>
      </c>
      <c r="CN7" s="25" t="s">
        <v>99</v>
      </c>
      <c r="CO7" s="25">
        <v>46.49</v>
      </c>
      <c r="CP7" s="25">
        <v>44.55</v>
      </c>
      <c r="CQ7" s="25" t="s">
        <v>99</v>
      </c>
      <c r="CR7" s="25" t="s">
        <v>99</v>
      </c>
      <c r="CS7" s="25" t="s">
        <v>99</v>
      </c>
      <c r="CT7" s="25">
        <v>54.14</v>
      </c>
      <c r="CU7" s="25">
        <v>53.79</v>
      </c>
      <c r="CV7" s="25">
        <v>51.15</v>
      </c>
      <c r="CW7" s="25" t="s">
        <v>99</v>
      </c>
      <c r="CX7" s="25" t="s">
        <v>99</v>
      </c>
      <c r="CY7" s="25" t="s">
        <v>99</v>
      </c>
      <c r="CZ7" s="25">
        <v>80.290000000000006</v>
      </c>
      <c r="DA7" s="25">
        <v>84.18</v>
      </c>
      <c r="DB7" s="25" t="s">
        <v>99</v>
      </c>
      <c r="DC7" s="25" t="s">
        <v>99</v>
      </c>
      <c r="DD7" s="25" t="s">
        <v>99</v>
      </c>
      <c r="DE7" s="25">
        <v>76.239999999999995</v>
      </c>
      <c r="DF7" s="25">
        <v>73.81</v>
      </c>
      <c r="DG7" s="25">
        <v>74.540000000000006</v>
      </c>
      <c r="DH7" s="25" t="s">
        <v>99</v>
      </c>
      <c r="DI7" s="25" t="s">
        <v>99</v>
      </c>
      <c r="DJ7" s="25" t="s">
        <v>99</v>
      </c>
      <c r="DK7" s="25">
        <v>53.04</v>
      </c>
      <c r="DL7" s="25">
        <v>54.69</v>
      </c>
      <c r="DM7" s="25" t="s">
        <v>99</v>
      </c>
      <c r="DN7" s="25" t="s">
        <v>99</v>
      </c>
      <c r="DO7" s="25" t="s">
        <v>99</v>
      </c>
      <c r="DP7" s="25">
        <v>31.44</v>
      </c>
      <c r="DQ7" s="25">
        <v>35.43</v>
      </c>
      <c r="DR7" s="25">
        <v>35.99</v>
      </c>
      <c r="DS7" s="25" t="s">
        <v>99</v>
      </c>
      <c r="DT7" s="25" t="s">
        <v>99</v>
      </c>
      <c r="DU7" s="25" t="s">
        <v>99</v>
      </c>
      <c r="DV7" s="25">
        <v>9.23</v>
      </c>
      <c r="DW7" s="25">
        <v>10.19</v>
      </c>
      <c r="DX7" s="25" t="s">
        <v>99</v>
      </c>
      <c r="DY7" s="25" t="s">
        <v>99</v>
      </c>
      <c r="DZ7" s="25" t="s">
        <v>99</v>
      </c>
      <c r="EA7" s="25">
        <v>10.78</v>
      </c>
      <c r="EB7" s="25">
        <v>11.16</v>
      </c>
      <c r="EC7" s="25">
        <v>17.28</v>
      </c>
      <c r="ED7" s="25" t="s">
        <v>99</v>
      </c>
      <c r="EE7" s="25" t="s">
        <v>99</v>
      </c>
      <c r="EF7" s="25" t="s">
        <v>99</v>
      </c>
      <c r="EG7" s="25">
        <v>0.23</v>
      </c>
      <c r="EH7" s="25">
        <v>0.26</v>
      </c>
      <c r="EI7" s="25" t="s">
        <v>99</v>
      </c>
      <c r="EJ7" s="25" t="s">
        <v>99</v>
      </c>
      <c r="EK7" s="25" t="s">
        <v>99</v>
      </c>
      <c r="EL7" s="25">
        <v>0.26</v>
      </c>
      <c r="EM7" s="25">
        <v>0.28999999999999998</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長岡市役所</cp:lastModifiedBy>
  <cp:lastPrinted>2023-03-03T07:26:26Z</cp:lastPrinted>
  <dcterms:created xsi:type="dcterms:W3CDTF">2022-12-01T00:57:00Z</dcterms:created>
  <dcterms:modified xsi:type="dcterms:W3CDTF">2023-03-03T07:26:31Z</dcterms:modified>
  <cp:category/>
</cp:coreProperties>
</file>