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　経営企画室　■■■\100　★☆照会・回答☆★\000　財政課\R04年度\R05.01.12（神代・桑原）公営企業に係る経営比較分析表(令和3年度)の分析等について\"/>
    </mc:Choice>
  </mc:AlternateContent>
  <workbookProtection workbookAlgorithmName="SHA-512" workbookHashValue="Uk+dKKBzLl9wsZpF9XdzDu4us5pNFtsAI1TCyMcSKKmmyOowmAa05mqMCAkt/ynLDT8a6euhbtQ9zPs+Z0i+Ng==" workbookSaltValue="5l9OGRa8zOuqU3f8PJptN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<sst xmlns="http://schemas.openxmlformats.org/spreadsheetml/2006/main" count="228" uniqueCount="114">
  <si>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</si>
  <si>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</si>
  <si>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</si>
  <si>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</si>
  <si>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</si>
  <si>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</si>
  <si>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</si>
  <si>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</si>
  <si>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</si>
  <si>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</si>
  <si>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</si>
  <si>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</si>
  <si>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</si>
  <si>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</si>
  <si>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</si>
  <si>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</si>
  <si>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</si>
  <si>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</si>
  <si>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</si>
  <si>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</si>
  <si>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</si>
  <si>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</si>
  <si>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</si>
  <si>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</si>
  <si>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</si>
  <si>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</si>
  <si>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</si>
  <si>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</si>
  <si>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</si>
  <si>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</si>
  <si>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</si>
  <si>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</si>
  <si>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</si>
  <si>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</si>
  <si>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</si>
  <si>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</si>
  <si>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</si>
  <si>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</si>
  <si>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</si>
  <si>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</si>
  <si>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</si>
  <si>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</si>
  <si>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</si>
  <si>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</si>
  <si>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</si>
  <si>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</si>
  <si>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</si>
  <si>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</si>
  <si>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</si>
  <si>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</si>
  <si>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</si>
  <si>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</si>
  <si>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</si>
  <si>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</si>
  <si>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</si>
  <si>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</si>
  <si>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</si>
  <si>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</si>
  <si>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</si>
  <si>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</si>
  <si>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</si>
  <si>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</si>
  <si>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</si>
  <si>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</si>
  <si>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</si>
  <si>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</si>
  <si>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</si>
  <si>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</si>
  <si>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</si>
  <si>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</si>
  <si>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</si>
  <si>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</si>
  <si>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</si>
  <si>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</si>
  <si>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</si>
  <si>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</si>
  <si>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</si>
  <si>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</si>
  <si>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</si>
  <si>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</si>
  <si>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</si>
  <si>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</si>
  <si>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</si>
  <si>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</si>
  <si>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</si>
  <si>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</si>
  <si>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</si>
  <si>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</si>
  <si>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</si>
  <si>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</si>
  <si>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</si>
  <si>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</si>
  <si>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</si>
  <si>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長岡市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</si>
  <si>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</si>
  <si>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</si>
  <si>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</si>
  <si>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</si>
  <si>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</si>
  <si>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</si>
  <si>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</si>
  <si>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</si>
  <si>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</si>
  <si>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</si>
  <si>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</si>
  <si>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</si>
  <si>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</si>
  <si>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</si>
  <si>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</si>
  <si>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</si>
  <si>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</si>
  <si>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①経常収支比率は、経常費用が減少したため2.57％増加し、全国平均とほぼ同率であるが、類似団体平均値を下回っている。
③流動比率は、短期債務に対して十分な支払能力を有し、一般的に望ましいとされる200％を超えており、全国平均値は上回っているが類似団体平均値を下回っている。
④企業債残高対給水収益比率は、平成29年度から企業債発行額を抑制し低下させてきたが、給水収益の減少により類似団体平均値や全国平均を上回っている。
⑤料金回収率は100％超を維持し、給水原価の減少により4.1％増加したが、類似団体平均値を下回っている。
⑥給水原価は、経常費用の減少により6.19円下がり、類似団体平均値や全国平均を下回っている。
⑦施設利用率は、給水人口の減少に伴う配水量の減少により、類似団体平均値、全国平均を下回っている。現在、配水運用の効率化を図るため、浄水場の統廃合事業を実施している。
⑧有収率は、老朽管の更新や漏水調査を計画的に行っているが、市域が広く全国トップクラスの管路延長を有しているため、発見し難い少量の漏水の累積により、類似団体平均、全国平均を下回っている。
</t>
    <rPh sb="112" eb="113">
      <t>アタイ</t>
    </rPh>
    <rPh sb="253" eb="254">
      <t>アタイ</t>
    </rPh>
    <rPh sb="344" eb="345">
      <t>アタイ</t>
    </rPh>
    <phoneticPr fontId="16"/>
  </si>
  <si>
    <t>①有形固定資産減価償却率は、設備や管路の更新を計画的に行っているが、浄水場やポンプ場等が多く、管路延長が非常に長いことから、類似団体平均値、全国平均を上回っている。限られた投資財源を施設の効率化を図る浄水場の統廃合事業での施設、管路の新規事業に優先し、老朽施設の更新量を制限しているため、高い値となっている。
②管路経年化率は、管路延長が長く更新需要に更新が追い付かず年々増加しており、管路延長の27％が法定耐用年数を超え、類似団体平均値や全国平均を上回っている。
③管路更新率は、類似団体平均値や全国平均に比べ低い値となっているが、限られた財源の中、令和３年度からの経営戦略で優先事業とした浄水場の統廃合が完了するまでは、管路更新を制限せざるを得ない状況にある。</t>
    <rPh sb="68" eb="69">
      <t>アタイ</t>
    </rPh>
    <rPh sb="218" eb="219">
      <t>アタイ</t>
    </rPh>
    <rPh sb="247" eb="248">
      <t>アタイ</t>
    </rPh>
    <phoneticPr fontId="16"/>
  </si>
  <si>
    <t xml:space="preserve">　少子高齢化や人口減により給水収益が減少している中、管路等の耐震化や施設の更新を進めていくために必要な財源の確保が困難になりつつあり、経営状況は一層厳しさを増していくと見込んでいる。
　このような状況を踏まえ、事務事業の見直しや新技術による効率的な漏水調査により有収率の向上を図るなど一層の経費削減に努めるほか、施設のダウンサイジングや適切な施設の維持管理による長寿命化などにより更新事業費を抑制するとともに、水道料金の適正な水準の検討を行い、健全な事業経営に取り組んでいく。
</t>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</si>
</sst>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8"/>
      <color theme="3"/>
      <name val="游ゴシック Light"/>
      <family val="2"/>
      <charset val="128"/>
      <scheme val="major"/>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justify" vertical="top" wrapText="1"/>
      <protection locked="0"/>
    </xf>
    <xf numFmtId="0" fontId="5" fillId="0" borderId="0" xfId="0" applyFont="1" applyBorder="1" applyAlignment="1" applyProtection="1">
      <alignment horizontal="justify" vertical="top" wrapText="1"/>
      <protection locked="0"/>
    </xf>
    <xf numFmtId="0" fontId="5" fillId="0" borderId="10" xfId="0" applyFont="1" applyBorder="1" applyAlignment="1" applyProtection="1">
      <alignment horizontal="justify"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2" applyFont="1" applyBorder="1" applyAlignment="1" applyProtection="1">
      <alignment horizontal="justify" vertical="top" wrapText="1"/>
      <protection locked="0"/>
    </xf>
    <xf numFmtId="0" fontId="5" fillId="0" borderId="0" xfId="2" applyFont="1" applyBorder="1" applyAlignment="1" applyProtection="1">
      <alignment horizontal="justify" vertical="top" wrapText="1"/>
      <protection locked="0"/>
    </xf>
    <xf numFmtId="0" fontId="5" fillId="0" borderId="10" xfId="2" applyFont="1" applyBorder="1" applyAlignment="1" applyProtection="1">
      <alignment horizontal="justify" vertical="top" wrapText="1"/>
      <protection locked="0"/>
    </xf>
    <xf numFmtId="0" fontId="5" fillId="0" borderId="11" xfId="2" applyFont="1" applyBorder="1" applyAlignment="1" applyProtection="1">
      <alignment horizontal="justify" vertical="top" wrapText="1"/>
      <protection locked="0"/>
    </xf>
    <xf numFmtId="0" fontId="5" fillId="0" borderId="1" xfId="2" applyFont="1" applyBorder="1" applyAlignment="1" applyProtection="1">
      <alignment horizontal="justify" vertical="top" wrapText="1"/>
      <protection locked="0"/>
    </xf>
    <xf numFmtId="0" fontId="5" fillId="0" borderId="12" xfId="2" applyFont="1" applyBorder="1" applyAlignment="1" applyProtection="1">
      <alignment horizontal="justify"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0.68</c:v>
                </c:pt>
                <c:pt idx="1">
                  <c:v>0.5</c:v>
                </c:pt>
                <c:pt idx="2">
                  <c:v>0.67</c:v>
                </c:pt>
                <c:pt idx="3">
                  <c:v>0.54</c:v>
                </c:pt>
                <c:pt idx="4">
                  <c:v>0.51</c:v>
                </c:pt>
              </c:numCache>
            </c:numRef>
          </c:val>
          <c:extLst>
            <c:ext xmlns:c16="http://schemas.microsoft.com/office/drawing/2014/chart" uri="{C3380CC4-5D6E-409C-BE32-E72D297353CC}">
              <c16:uniqueId val="{00000000-3ECF-4673-9937-E70722044B9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0.7</c:v>
                </c:pt>
                <c:pt idx="2">
                  <c:v>0.72</c:v>
                </c:pt>
                <c:pt idx="3">
                  <c:v>0.69</c:v>
                </c:pt>
                <c:pt idx="4">
                  <c:v>0.69</c:v>
                </c:pt>
              </c:numCache>
            </c:numRef>
          </c:val>
          <c:smooth val="0"/>
          <c:extLst>
            <c:ext xmlns:c16="http://schemas.microsoft.com/office/drawing/2014/chart" uri="{C3380CC4-5D6E-409C-BE32-E72D297353CC}">
              <c16:uniqueId val="{00000001-3ECF-4673-9937-E70722044B9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57.36</c:v>
                </c:pt>
                <c:pt idx="1">
                  <c:v>55.83</c:v>
                </c:pt>
                <c:pt idx="2">
                  <c:v>54.17</c:v>
                </c:pt>
                <c:pt idx="3">
                  <c:v>54.58</c:v>
                </c:pt>
                <c:pt idx="4">
                  <c:v>54.3</c:v>
                </c:pt>
              </c:numCache>
            </c:numRef>
          </c:val>
          <c:extLst>
            <c:ext xmlns:c16="http://schemas.microsoft.com/office/drawing/2014/chart" uri="{C3380CC4-5D6E-409C-BE32-E72D297353CC}">
              <c16:uniqueId val="{00000000-E831-46CE-BC1A-91EB43DFE96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62.88</c:v>
                </c:pt>
                <c:pt idx="1">
                  <c:v>62.32</c:v>
                </c:pt>
                <c:pt idx="2">
                  <c:v>61.71</c:v>
                </c:pt>
                <c:pt idx="3">
                  <c:v>63.12</c:v>
                </c:pt>
                <c:pt idx="4">
                  <c:v>62.57</c:v>
                </c:pt>
              </c:numCache>
            </c:numRef>
          </c:val>
          <c:smooth val="0"/>
          <c:extLst>
            <c:ext xmlns:c16="http://schemas.microsoft.com/office/drawing/2014/chart" uri="{C3380CC4-5D6E-409C-BE32-E72D297353CC}">
              <c16:uniqueId val="{00000001-E831-46CE-BC1A-91EB43DFE96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84.56</c:v>
                </c:pt>
                <c:pt idx="1">
                  <c:v>86.3</c:v>
                </c:pt>
                <c:pt idx="2">
                  <c:v>86.72</c:v>
                </c:pt>
                <c:pt idx="3">
                  <c:v>86.46</c:v>
                </c:pt>
                <c:pt idx="4">
                  <c:v>86.03</c:v>
                </c:pt>
              </c:numCache>
            </c:numRef>
          </c:val>
          <c:extLst>
            <c:ext xmlns:c16="http://schemas.microsoft.com/office/drawing/2014/chart" uri="{C3380CC4-5D6E-409C-BE32-E72D297353CC}">
              <c16:uniqueId val="{00000000-8C81-40EE-B435-4AFF5E4EF23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90.13</c:v>
                </c:pt>
                <c:pt idx="1">
                  <c:v>90.19</c:v>
                </c:pt>
                <c:pt idx="2">
                  <c:v>90.03</c:v>
                </c:pt>
                <c:pt idx="3">
                  <c:v>90.09</c:v>
                </c:pt>
                <c:pt idx="4">
                  <c:v>90.21</c:v>
                </c:pt>
              </c:numCache>
            </c:numRef>
          </c:val>
          <c:smooth val="0"/>
          <c:extLst>
            <c:ext xmlns:c16="http://schemas.microsoft.com/office/drawing/2014/chart" uri="{C3380CC4-5D6E-409C-BE32-E72D297353CC}">
              <c16:uniqueId val="{00000001-8C81-40EE-B435-4AFF5E4EF23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114.36</c:v>
                </c:pt>
                <c:pt idx="1">
                  <c:v>115.37</c:v>
                </c:pt>
                <c:pt idx="2">
                  <c:v>110.35</c:v>
                </c:pt>
                <c:pt idx="3">
                  <c:v>108.8</c:v>
                </c:pt>
                <c:pt idx="4">
                  <c:v>111.37</c:v>
                </c:pt>
              </c:numCache>
            </c:numRef>
          </c:val>
          <c:extLst>
            <c:ext xmlns:c16="http://schemas.microsoft.com/office/drawing/2014/chart" uri="{C3380CC4-5D6E-409C-BE32-E72D297353CC}">
              <c16:uniqueId val="{00000000-6381-4C99-846B-557829F07B4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113.95</c:v>
                </c:pt>
                <c:pt idx="1">
                  <c:v>112.62</c:v>
                </c:pt>
                <c:pt idx="2">
                  <c:v>113.35</c:v>
                </c:pt>
                <c:pt idx="3">
                  <c:v>112.36</c:v>
                </c:pt>
                <c:pt idx="4">
                  <c:v>112.26</c:v>
                </c:pt>
              </c:numCache>
            </c:numRef>
          </c:val>
          <c:smooth val="0"/>
          <c:extLst>
            <c:ext xmlns:c16="http://schemas.microsoft.com/office/drawing/2014/chart" uri="{C3380CC4-5D6E-409C-BE32-E72D297353CC}">
              <c16:uniqueId val="{00000001-6381-4C99-846B-557829F07B4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53.29</c:v>
                </c:pt>
                <c:pt idx="1">
                  <c:v>53.32</c:v>
                </c:pt>
                <c:pt idx="2">
                  <c:v>54.36</c:v>
                </c:pt>
                <c:pt idx="3">
                  <c:v>55.13</c:v>
                </c:pt>
                <c:pt idx="4">
                  <c:v>56.24</c:v>
                </c:pt>
              </c:numCache>
            </c:numRef>
          </c:val>
          <c:extLst>
            <c:ext xmlns:c16="http://schemas.microsoft.com/office/drawing/2014/chart" uri="{C3380CC4-5D6E-409C-BE32-E72D297353CC}">
              <c16:uniqueId val="{00000000-0A24-406F-9E54-5B97E697AB2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48.86</c:v>
                </c:pt>
                <c:pt idx="2">
                  <c:v>49.6</c:v>
                </c:pt>
                <c:pt idx="3">
                  <c:v>50.31</c:v>
                </c:pt>
                <c:pt idx="4">
                  <c:v>50.74</c:v>
                </c:pt>
              </c:numCache>
            </c:numRef>
          </c:val>
          <c:smooth val="0"/>
          <c:extLst>
            <c:ext xmlns:c16="http://schemas.microsoft.com/office/drawing/2014/chart" uri="{C3380CC4-5D6E-409C-BE32-E72D297353CC}">
              <c16:uniqueId val="{00000001-0A24-406F-9E54-5B97E697AB2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21.41</c:v>
                </c:pt>
                <c:pt idx="1">
                  <c:v>22.75</c:v>
                </c:pt>
                <c:pt idx="2">
                  <c:v>24.89</c:v>
                </c:pt>
                <c:pt idx="3">
                  <c:v>26.34</c:v>
                </c:pt>
                <c:pt idx="4">
                  <c:v>27.12</c:v>
                </c:pt>
              </c:numCache>
            </c:numRef>
          </c:val>
          <c:extLst>
            <c:ext xmlns:c16="http://schemas.microsoft.com/office/drawing/2014/chart" uri="{C3380CC4-5D6E-409C-BE32-E72D297353CC}">
              <c16:uniqueId val="{00000000-164C-4C5B-AB1B-4428CB5D9CD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16.600000000000001</c:v>
                </c:pt>
                <c:pt idx="1">
                  <c:v>18.510000000000002</c:v>
                </c:pt>
                <c:pt idx="2">
                  <c:v>20.49</c:v>
                </c:pt>
                <c:pt idx="3">
                  <c:v>21.34</c:v>
                </c:pt>
                <c:pt idx="4">
                  <c:v>23.27</c:v>
                </c:pt>
              </c:numCache>
            </c:numRef>
          </c:val>
          <c:smooth val="0"/>
          <c:extLst>
            <c:ext xmlns:c16="http://schemas.microsoft.com/office/drawing/2014/chart" uri="{C3380CC4-5D6E-409C-BE32-E72D297353CC}">
              <c16:uniqueId val="{00000001-164C-4C5B-AB1B-4428CB5D9CD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6F3-4385-92DA-D3F6A18DA75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0.75</c:v>
                </c:pt>
                <c:pt idx="2">
                  <c:v>0.51</c:v>
                </c:pt>
                <c:pt idx="3">
                  <c:v>0.28999999999999998</c:v>
                </c:pt>
                <c:pt idx="4">
                  <c:v>0.25</c:v>
                </c:pt>
              </c:numCache>
            </c:numRef>
          </c:val>
          <c:smooth val="0"/>
          <c:extLst>
            <c:ext xmlns:c16="http://schemas.microsoft.com/office/drawing/2014/chart" uri="{C3380CC4-5D6E-409C-BE32-E72D297353CC}">
              <c16:uniqueId val="{00000001-F6F3-4385-92DA-D3F6A18DA75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279.41000000000003</c:v>
                </c:pt>
                <c:pt idx="1">
                  <c:v>298.67</c:v>
                </c:pt>
                <c:pt idx="2">
                  <c:v>295.39999999999998</c:v>
                </c:pt>
                <c:pt idx="3">
                  <c:v>300</c:v>
                </c:pt>
                <c:pt idx="4">
                  <c:v>281.79000000000002</c:v>
                </c:pt>
              </c:numCache>
            </c:numRef>
          </c:val>
          <c:extLst>
            <c:ext xmlns:c16="http://schemas.microsoft.com/office/drawing/2014/chart" uri="{C3380CC4-5D6E-409C-BE32-E72D297353CC}">
              <c16:uniqueId val="{00000000-22D3-400E-92F9-C2C008C304D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307.83</c:v>
                </c:pt>
                <c:pt idx="1">
                  <c:v>318.89</c:v>
                </c:pt>
                <c:pt idx="2">
                  <c:v>309.10000000000002</c:v>
                </c:pt>
                <c:pt idx="3">
                  <c:v>306.08</c:v>
                </c:pt>
                <c:pt idx="4">
                  <c:v>306.14999999999998</c:v>
                </c:pt>
              </c:numCache>
            </c:numRef>
          </c:val>
          <c:smooth val="0"/>
          <c:extLst>
            <c:ext xmlns:c16="http://schemas.microsoft.com/office/drawing/2014/chart" uri="{C3380CC4-5D6E-409C-BE32-E72D297353CC}">
              <c16:uniqueId val="{00000001-22D3-400E-92F9-C2C008C304D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378.84</c:v>
                </c:pt>
                <c:pt idx="1">
                  <c:v>374.84</c:v>
                </c:pt>
                <c:pt idx="2">
                  <c:v>370.85</c:v>
                </c:pt>
                <c:pt idx="3">
                  <c:v>366.5</c:v>
                </c:pt>
                <c:pt idx="4">
                  <c:v>360.5</c:v>
                </c:pt>
              </c:numCache>
            </c:numRef>
          </c:val>
          <c:extLst>
            <c:ext xmlns:c16="http://schemas.microsoft.com/office/drawing/2014/chart" uri="{C3380CC4-5D6E-409C-BE32-E72D297353CC}">
              <c16:uniqueId val="{00000000-EB94-49EF-8858-8CFDD7F3E74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295.44</c:v>
                </c:pt>
                <c:pt idx="1">
                  <c:v>290.07</c:v>
                </c:pt>
                <c:pt idx="2">
                  <c:v>290.42</c:v>
                </c:pt>
                <c:pt idx="3">
                  <c:v>294.66000000000003</c:v>
                </c:pt>
                <c:pt idx="4">
                  <c:v>285.27</c:v>
                </c:pt>
              </c:numCache>
            </c:numRef>
          </c:val>
          <c:smooth val="0"/>
          <c:extLst>
            <c:ext xmlns:c16="http://schemas.microsoft.com/office/drawing/2014/chart" uri="{C3380CC4-5D6E-409C-BE32-E72D297353CC}">
              <c16:uniqueId val="{00000001-EB94-49EF-8858-8CFDD7F3E74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105.57</c:v>
                </c:pt>
                <c:pt idx="1">
                  <c:v>105.99</c:v>
                </c:pt>
                <c:pt idx="2">
                  <c:v>100.86</c:v>
                </c:pt>
                <c:pt idx="3">
                  <c:v>100.22</c:v>
                </c:pt>
                <c:pt idx="4">
                  <c:v>104.32</c:v>
                </c:pt>
              </c:numCache>
            </c:numRef>
          </c:val>
          <c:extLst>
            <c:ext xmlns:c16="http://schemas.microsoft.com/office/drawing/2014/chart" uri="{C3380CC4-5D6E-409C-BE32-E72D297353CC}">
              <c16:uniqueId val="{00000000-61FC-4E99-A5BD-3BD95313B3C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106.02</c:v>
                </c:pt>
                <c:pt idx="1">
                  <c:v>104.84</c:v>
                </c:pt>
                <c:pt idx="2">
                  <c:v>106.11</c:v>
                </c:pt>
                <c:pt idx="3">
                  <c:v>103.75</c:v>
                </c:pt>
                <c:pt idx="4">
                  <c:v>105.3</c:v>
                </c:pt>
              </c:numCache>
            </c:numRef>
          </c:val>
          <c:smooth val="0"/>
          <c:extLst>
            <c:ext xmlns:c16="http://schemas.microsoft.com/office/drawing/2014/chart" uri="{C3380CC4-5D6E-409C-BE32-E72D297353CC}">
              <c16:uniqueId val="{00000001-61FC-4E99-A5BD-3BD95313B3C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154.77000000000001</c:v>
                </c:pt>
                <c:pt idx="1">
                  <c:v>154.24</c:v>
                </c:pt>
                <c:pt idx="2">
                  <c:v>162.36000000000001</c:v>
                </c:pt>
                <c:pt idx="3">
                  <c:v>163.19999999999999</c:v>
                </c:pt>
                <c:pt idx="4">
                  <c:v>157.01</c:v>
                </c:pt>
              </c:numCache>
            </c:numRef>
          </c:val>
          <c:extLst>
            <c:ext xmlns:c16="http://schemas.microsoft.com/office/drawing/2014/chart" uri="{C3380CC4-5D6E-409C-BE32-E72D297353CC}">
              <c16:uniqueId val="{00000000-F396-4BE8-A4B5-593D825C180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158.6</c:v>
                </c:pt>
                <c:pt idx="1">
                  <c:v>161.82</c:v>
                </c:pt>
                <c:pt idx="2">
                  <c:v>161.03</c:v>
                </c:pt>
                <c:pt idx="3">
                  <c:v>159.93</c:v>
                </c:pt>
                <c:pt idx="4">
                  <c:v>162.77000000000001</c:v>
                </c:pt>
              </c:numCache>
            </c:numRef>
          </c:val>
          <c:smooth val="0"/>
          <c:extLst>
            <c:ext xmlns:c16="http://schemas.microsoft.com/office/drawing/2014/chart" uri="{C3380CC4-5D6E-409C-BE32-E72D297353CC}">
              <c16:uniqueId val="{00000001-F396-4BE8-A4B5-593D825C180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6"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新潟県　長岡市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70"/>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82" t="s">
        <v>9</v>
      </c>
      <c r="BM7" s="83"/>
      <c r="BN7" s="83"/>
      <c r="BO7" s="83"/>
      <c r="BP7" s="83"/>
      <c r="BQ7" s="83"/>
      <c r="BR7" s="83"/>
      <c r="BS7" s="83"/>
      <c r="BT7" s="83"/>
      <c r="BU7" s="83"/>
      <c r="BV7" s="83"/>
      <c r="BW7" s="83"/>
      <c r="BX7" s="83"/>
      <c r="BY7" s="84"/>
    </row>
    <row r="8" spans="1:78" ht="18.75" customHeight="1" x14ac:dyDescent="0.15">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A2</v>
      </c>
      <c r="X8" s="78"/>
      <c r="Y8" s="78"/>
      <c r="Z8" s="78"/>
      <c r="AA8" s="78"/>
      <c r="AB8" s="78"/>
      <c r="AC8" s="78"/>
      <c r="AD8" s="78" t="str">
        <f>データ!$M$6</f>
        <v>非設置</v>
      </c>
      <c r="AE8" s="78"/>
      <c r="AF8" s="78"/>
      <c r="AG8" s="78"/>
      <c r="AH8" s="78"/>
      <c r="AI8" s="78"/>
      <c r="AJ8" s="78"/>
      <c r="AK8" s="2"/>
      <c r="AL8" s="69">
        <f>データ!$R$6</f>
        <v>263728</v>
      </c>
      <c r="AM8" s="69"/>
      <c r="AN8" s="69"/>
      <c r="AO8" s="69"/>
      <c r="AP8" s="69"/>
      <c r="AQ8" s="69"/>
      <c r="AR8" s="69"/>
      <c r="AS8" s="69"/>
      <c r="AT8" s="37">
        <f>データ!$S$6</f>
        <v>891.06</v>
      </c>
      <c r="AU8" s="38"/>
      <c r="AV8" s="38"/>
      <c r="AW8" s="38"/>
      <c r="AX8" s="38"/>
      <c r="AY8" s="38"/>
      <c r="AZ8" s="38"/>
      <c r="BA8" s="38"/>
      <c r="BB8" s="58">
        <f>データ!$T$6</f>
        <v>295.97000000000003</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15">
      <c r="A9" s="2"/>
      <c r="B9" s="45" t="s">
        <v>12</v>
      </c>
      <c r="C9" s="46"/>
      <c r="D9" s="46"/>
      <c r="E9" s="46"/>
      <c r="F9" s="46"/>
      <c r="G9" s="46"/>
      <c r="H9" s="46"/>
      <c r="I9" s="45" t="s">
        <v>13</v>
      </c>
      <c r="J9" s="46"/>
      <c r="K9" s="46"/>
      <c r="L9" s="46"/>
      <c r="M9" s="46"/>
      <c r="N9" s="46"/>
      <c r="O9" s="70"/>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66</v>
      </c>
      <c r="J10" s="38"/>
      <c r="K10" s="38"/>
      <c r="L10" s="38"/>
      <c r="M10" s="38"/>
      <c r="N10" s="38"/>
      <c r="O10" s="68"/>
      <c r="P10" s="58">
        <f>データ!$P$6</f>
        <v>93.31</v>
      </c>
      <c r="Q10" s="58"/>
      <c r="R10" s="58"/>
      <c r="S10" s="58"/>
      <c r="T10" s="58"/>
      <c r="U10" s="58"/>
      <c r="V10" s="58"/>
      <c r="W10" s="69">
        <f>データ!$Q$6</f>
        <v>3003</v>
      </c>
      <c r="X10" s="69"/>
      <c r="Y10" s="69"/>
      <c r="Z10" s="69"/>
      <c r="AA10" s="69"/>
      <c r="AB10" s="69"/>
      <c r="AC10" s="69"/>
      <c r="AD10" s="2"/>
      <c r="AE10" s="2"/>
      <c r="AF10" s="2"/>
      <c r="AG10" s="2"/>
      <c r="AH10" s="2"/>
      <c r="AI10" s="2"/>
      <c r="AJ10" s="2"/>
      <c r="AK10" s="2"/>
      <c r="AL10" s="69">
        <f>データ!$U$6</f>
        <v>244842</v>
      </c>
      <c r="AM10" s="69"/>
      <c r="AN10" s="69"/>
      <c r="AO10" s="69"/>
      <c r="AP10" s="69"/>
      <c r="AQ10" s="69"/>
      <c r="AR10" s="69"/>
      <c r="AS10" s="69"/>
      <c r="AT10" s="37">
        <f>データ!$V$6</f>
        <v>519.45000000000005</v>
      </c>
      <c r="AU10" s="38"/>
      <c r="AV10" s="38"/>
      <c r="AW10" s="38"/>
      <c r="AX10" s="38"/>
      <c r="AY10" s="38"/>
      <c r="AZ10" s="38"/>
      <c r="BA10" s="38"/>
      <c r="BB10" s="58">
        <f>データ!$W$6</f>
        <v>471.35</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2" t="s">
        <v>113</v>
      </c>
      <c r="BM66" s="53"/>
      <c r="BN66" s="53"/>
      <c r="BO66" s="53"/>
      <c r="BP66" s="53"/>
      <c r="BQ66" s="53"/>
      <c r="BR66" s="53"/>
      <c r="BS66" s="53"/>
      <c r="BT66" s="53"/>
      <c r="BU66" s="53"/>
      <c r="BV66" s="53"/>
      <c r="BW66" s="53"/>
      <c r="BX66" s="53"/>
      <c r="BY66" s="53"/>
      <c r="BZ66" s="5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2"/>
      <c r="BM67" s="53"/>
      <c r="BN67" s="53"/>
      <c r="BO67" s="53"/>
      <c r="BP67" s="53"/>
      <c r="BQ67" s="53"/>
      <c r="BR67" s="53"/>
      <c r="BS67" s="53"/>
      <c r="BT67" s="53"/>
      <c r="BU67" s="53"/>
      <c r="BV67" s="53"/>
      <c r="BW67" s="53"/>
      <c r="BX67" s="53"/>
      <c r="BY67" s="53"/>
      <c r="BZ67" s="5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2"/>
      <c r="BM68" s="53"/>
      <c r="BN68" s="53"/>
      <c r="BO68" s="53"/>
      <c r="BP68" s="53"/>
      <c r="BQ68" s="53"/>
      <c r="BR68" s="53"/>
      <c r="BS68" s="53"/>
      <c r="BT68" s="53"/>
      <c r="BU68" s="53"/>
      <c r="BV68" s="53"/>
      <c r="BW68" s="53"/>
      <c r="BX68" s="53"/>
      <c r="BY68" s="53"/>
      <c r="BZ68" s="5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2"/>
      <c r="BM69" s="53"/>
      <c r="BN69" s="53"/>
      <c r="BO69" s="53"/>
      <c r="BP69" s="53"/>
      <c r="BQ69" s="53"/>
      <c r="BR69" s="53"/>
      <c r="BS69" s="53"/>
      <c r="BT69" s="53"/>
      <c r="BU69" s="53"/>
      <c r="BV69" s="53"/>
      <c r="BW69" s="53"/>
      <c r="BX69" s="53"/>
      <c r="BY69" s="53"/>
      <c r="BZ69" s="5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2"/>
      <c r="BM70" s="53"/>
      <c r="BN70" s="53"/>
      <c r="BO70" s="53"/>
      <c r="BP70" s="53"/>
      <c r="BQ70" s="53"/>
      <c r="BR70" s="53"/>
      <c r="BS70" s="53"/>
      <c r="BT70" s="53"/>
      <c r="BU70" s="53"/>
      <c r="BV70" s="53"/>
      <c r="BW70" s="53"/>
      <c r="BX70" s="53"/>
      <c r="BY70" s="53"/>
      <c r="BZ70" s="5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2"/>
      <c r="BM71" s="53"/>
      <c r="BN71" s="53"/>
      <c r="BO71" s="53"/>
      <c r="BP71" s="53"/>
      <c r="BQ71" s="53"/>
      <c r="BR71" s="53"/>
      <c r="BS71" s="53"/>
      <c r="BT71" s="53"/>
      <c r="BU71" s="53"/>
      <c r="BV71" s="53"/>
      <c r="BW71" s="53"/>
      <c r="BX71" s="53"/>
      <c r="BY71" s="53"/>
      <c r="BZ71" s="5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2"/>
      <c r="BM72" s="53"/>
      <c r="BN72" s="53"/>
      <c r="BO72" s="53"/>
      <c r="BP72" s="53"/>
      <c r="BQ72" s="53"/>
      <c r="BR72" s="53"/>
      <c r="BS72" s="53"/>
      <c r="BT72" s="53"/>
      <c r="BU72" s="53"/>
      <c r="BV72" s="53"/>
      <c r="BW72" s="53"/>
      <c r="BX72" s="53"/>
      <c r="BY72" s="53"/>
      <c r="BZ72" s="5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2"/>
      <c r="BM73" s="53"/>
      <c r="BN73" s="53"/>
      <c r="BO73" s="53"/>
      <c r="BP73" s="53"/>
      <c r="BQ73" s="53"/>
      <c r="BR73" s="53"/>
      <c r="BS73" s="53"/>
      <c r="BT73" s="53"/>
      <c r="BU73" s="53"/>
      <c r="BV73" s="53"/>
      <c r="BW73" s="53"/>
      <c r="BX73" s="53"/>
      <c r="BY73" s="53"/>
      <c r="BZ73" s="5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2"/>
      <c r="BM74" s="53"/>
      <c r="BN74" s="53"/>
      <c r="BO74" s="53"/>
      <c r="BP74" s="53"/>
      <c r="BQ74" s="53"/>
      <c r="BR74" s="53"/>
      <c r="BS74" s="53"/>
      <c r="BT74" s="53"/>
      <c r="BU74" s="53"/>
      <c r="BV74" s="53"/>
      <c r="BW74" s="53"/>
      <c r="BX74" s="53"/>
      <c r="BY74" s="53"/>
      <c r="BZ74" s="5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2"/>
      <c r="BM75" s="53"/>
      <c r="BN75" s="53"/>
      <c r="BO75" s="53"/>
      <c r="BP75" s="53"/>
      <c r="BQ75" s="53"/>
      <c r="BR75" s="53"/>
      <c r="BS75" s="53"/>
      <c r="BT75" s="53"/>
      <c r="BU75" s="53"/>
      <c r="BV75" s="53"/>
      <c r="BW75" s="53"/>
      <c r="BX75" s="53"/>
      <c r="BY75" s="53"/>
      <c r="BZ75" s="5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2"/>
      <c r="BM76" s="53"/>
      <c r="BN76" s="53"/>
      <c r="BO76" s="53"/>
      <c r="BP76" s="53"/>
      <c r="BQ76" s="53"/>
      <c r="BR76" s="53"/>
      <c r="BS76" s="53"/>
      <c r="BT76" s="53"/>
      <c r="BU76" s="53"/>
      <c r="BV76" s="53"/>
      <c r="BW76" s="53"/>
      <c r="BX76" s="53"/>
      <c r="BY76" s="53"/>
      <c r="BZ76" s="5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2"/>
      <c r="BM77" s="53"/>
      <c r="BN77" s="53"/>
      <c r="BO77" s="53"/>
      <c r="BP77" s="53"/>
      <c r="BQ77" s="53"/>
      <c r="BR77" s="53"/>
      <c r="BS77" s="53"/>
      <c r="BT77" s="53"/>
      <c r="BU77" s="53"/>
      <c r="BV77" s="53"/>
      <c r="BW77" s="53"/>
      <c r="BX77" s="53"/>
      <c r="BY77" s="53"/>
      <c r="BZ77" s="5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2"/>
      <c r="BM78" s="53"/>
      <c r="BN78" s="53"/>
      <c r="BO78" s="53"/>
      <c r="BP78" s="53"/>
      <c r="BQ78" s="53"/>
      <c r="BR78" s="53"/>
      <c r="BS78" s="53"/>
      <c r="BT78" s="53"/>
      <c r="BU78" s="53"/>
      <c r="BV78" s="53"/>
      <c r="BW78" s="53"/>
      <c r="BX78" s="53"/>
      <c r="BY78" s="53"/>
      <c r="BZ78" s="5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2"/>
      <c r="BM79" s="53"/>
      <c r="BN79" s="53"/>
      <c r="BO79" s="53"/>
      <c r="BP79" s="53"/>
      <c r="BQ79" s="53"/>
      <c r="BR79" s="53"/>
      <c r="BS79" s="53"/>
      <c r="BT79" s="53"/>
      <c r="BU79" s="53"/>
      <c r="BV79" s="53"/>
      <c r="BW79" s="53"/>
      <c r="BX79" s="53"/>
      <c r="BY79" s="53"/>
      <c r="BZ79" s="5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2"/>
      <c r="BM80" s="53"/>
      <c r="BN80" s="53"/>
      <c r="BO80" s="53"/>
      <c r="BP80" s="53"/>
      <c r="BQ80" s="53"/>
      <c r="BR80" s="53"/>
      <c r="BS80" s="53"/>
      <c r="BT80" s="53"/>
      <c r="BU80" s="53"/>
      <c r="BV80" s="53"/>
      <c r="BW80" s="53"/>
      <c r="BX80" s="53"/>
      <c r="BY80" s="53"/>
      <c r="BZ80" s="5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2"/>
      <c r="BM81" s="53"/>
      <c r="BN81" s="53"/>
      <c r="BO81" s="53"/>
      <c r="BP81" s="53"/>
      <c r="BQ81" s="53"/>
      <c r="BR81" s="53"/>
      <c r="BS81" s="53"/>
      <c r="BT81" s="53"/>
      <c r="BU81" s="53"/>
      <c r="BV81" s="53"/>
      <c r="BW81" s="53"/>
      <c r="BX81" s="53"/>
      <c r="BY81" s="53"/>
      <c r="BZ81" s="5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7Vodc8V/33Xv619pIPV9Sjf3lKmGckjvs8dE+OPtGDAQR0754NzezrXIluz19CdF6eX0Cxn/8dKhCbBQHXNdeg==" saltValue="1xpmBC0Ynws5LyGde/h6d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152021</v>
      </c>
      <c r="D6" s="20">
        <f t="shared" si="3"/>
        <v>46</v>
      </c>
      <c r="E6" s="20">
        <f t="shared" si="3"/>
        <v>1</v>
      </c>
      <c r="F6" s="20">
        <f t="shared" si="3"/>
        <v>0</v>
      </c>
      <c r="G6" s="20">
        <f t="shared" si="3"/>
        <v>1</v>
      </c>
      <c r="H6" s="20" t="str">
        <f t="shared" si="3"/>
        <v>新潟県　長岡市</v>
      </c>
      <c r="I6" s="20" t="str">
        <f t="shared" si="3"/>
        <v>法適用</v>
      </c>
      <c r="J6" s="20" t="str">
        <f t="shared" si="3"/>
        <v>水道事業</v>
      </c>
      <c r="K6" s="20" t="str">
        <f t="shared" si="3"/>
        <v>末端給水事業</v>
      </c>
      <c r="L6" s="20" t="str">
        <f t="shared" si="3"/>
        <v>A2</v>
      </c>
      <c r="M6" s="20" t="str">
        <f t="shared" si="3"/>
        <v>非設置</v>
      </c>
      <c r="N6" s="21" t="str">
        <f t="shared" si="3"/>
        <v>-</v>
      </c>
      <c r="O6" s="21">
        <f t="shared" si="3"/>
        <v>66</v>
      </c>
      <c r="P6" s="21">
        <f t="shared" si="3"/>
        <v>93.31</v>
      </c>
      <c r="Q6" s="21">
        <f t="shared" si="3"/>
        <v>3003</v>
      </c>
      <c r="R6" s="21">
        <f t="shared" si="3"/>
        <v>263728</v>
      </c>
      <c r="S6" s="21">
        <f t="shared" si="3"/>
        <v>891.06</v>
      </c>
      <c r="T6" s="21">
        <f t="shared" si="3"/>
        <v>295.97000000000003</v>
      </c>
      <c r="U6" s="21">
        <f t="shared" si="3"/>
        <v>244842</v>
      </c>
      <c r="V6" s="21">
        <f t="shared" si="3"/>
        <v>519.45000000000005</v>
      </c>
      <c r="W6" s="21">
        <f t="shared" si="3"/>
        <v>471.35</v>
      </c>
      <c r="X6" s="22">
        <f>IF(X7="",NA(),X7)</f>
        <v>114.36</v>
      </c>
      <c r="Y6" s="22">
        <f t="shared" ref="Y6:AG6" si="4">IF(Y7="",NA(),Y7)</f>
        <v>115.37</v>
      </c>
      <c r="Z6" s="22">
        <f t="shared" si="4"/>
        <v>110.35</v>
      </c>
      <c r="AA6" s="22">
        <f t="shared" si="4"/>
        <v>108.8</v>
      </c>
      <c r="AB6" s="22">
        <f t="shared" si="4"/>
        <v>111.37</v>
      </c>
      <c r="AC6" s="22">
        <f t="shared" si="4"/>
        <v>113.95</v>
      </c>
      <c r="AD6" s="22">
        <f t="shared" si="4"/>
        <v>112.62</v>
      </c>
      <c r="AE6" s="22">
        <f t="shared" si="4"/>
        <v>113.35</v>
      </c>
      <c r="AF6" s="22">
        <f t="shared" si="4"/>
        <v>112.36</v>
      </c>
      <c r="AG6" s="22">
        <f t="shared" si="4"/>
        <v>112.26</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2">
        <f t="shared" si="5"/>
        <v>0.75</v>
      </c>
      <c r="AP6" s="22">
        <f t="shared" si="5"/>
        <v>0.51</v>
      </c>
      <c r="AQ6" s="22">
        <f t="shared" si="5"/>
        <v>0.28999999999999998</v>
      </c>
      <c r="AR6" s="22">
        <f t="shared" si="5"/>
        <v>0.25</v>
      </c>
      <c r="AS6" s="21" t="str">
        <f>IF(AS7="","",IF(AS7="-","【-】","【"&amp;SUBSTITUTE(TEXT(AS7,"#,##0.00"),"-","△")&amp;"】"))</f>
        <v>【1.30】</v>
      </c>
      <c r="AT6" s="22">
        <f>IF(AT7="",NA(),AT7)</f>
        <v>279.41000000000003</v>
      </c>
      <c r="AU6" s="22">
        <f t="shared" ref="AU6:BC6" si="6">IF(AU7="",NA(),AU7)</f>
        <v>298.67</v>
      </c>
      <c r="AV6" s="22">
        <f t="shared" si="6"/>
        <v>295.39999999999998</v>
      </c>
      <c r="AW6" s="22">
        <f t="shared" si="6"/>
        <v>300</v>
      </c>
      <c r="AX6" s="22">
        <f t="shared" si="6"/>
        <v>281.79000000000002</v>
      </c>
      <c r="AY6" s="22">
        <f t="shared" si="6"/>
        <v>307.83</v>
      </c>
      <c r="AZ6" s="22">
        <f t="shared" si="6"/>
        <v>318.89</v>
      </c>
      <c r="BA6" s="22">
        <f t="shared" si="6"/>
        <v>309.10000000000002</v>
      </c>
      <c r="BB6" s="22">
        <f t="shared" si="6"/>
        <v>306.08</v>
      </c>
      <c r="BC6" s="22">
        <f t="shared" si="6"/>
        <v>306.14999999999998</v>
      </c>
      <c r="BD6" s="21" t="str">
        <f>IF(BD7="","",IF(BD7="-","【-】","【"&amp;SUBSTITUTE(TEXT(BD7,"#,##0.00"),"-","△")&amp;"】"))</f>
        <v>【261.51】</v>
      </c>
      <c r="BE6" s="22">
        <f>IF(BE7="",NA(),BE7)</f>
        <v>378.84</v>
      </c>
      <c r="BF6" s="22">
        <f t="shared" ref="BF6:BN6" si="7">IF(BF7="",NA(),BF7)</f>
        <v>374.84</v>
      </c>
      <c r="BG6" s="22">
        <f t="shared" si="7"/>
        <v>370.85</v>
      </c>
      <c r="BH6" s="22">
        <f t="shared" si="7"/>
        <v>366.5</v>
      </c>
      <c r="BI6" s="22">
        <f t="shared" si="7"/>
        <v>360.5</v>
      </c>
      <c r="BJ6" s="22">
        <f t="shared" si="7"/>
        <v>295.44</v>
      </c>
      <c r="BK6" s="22">
        <f t="shared" si="7"/>
        <v>290.07</v>
      </c>
      <c r="BL6" s="22">
        <f t="shared" si="7"/>
        <v>290.42</v>
      </c>
      <c r="BM6" s="22">
        <f t="shared" si="7"/>
        <v>294.66000000000003</v>
      </c>
      <c r="BN6" s="22">
        <f t="shared" si="7"/>
        <v>285.27</v>
      </c>
      <c r="BO6" s="21" t="str">
        <f>IF(BO7="","",IF(BO7="-","【-】","【"&amp;SUBSTITUTE(TEXT(BO7,"#,##0.00"),"-","△")&amp;"】"))</f>
        <v>【265.16】</v>
      </c>
      <c r="BP6" s="22">
        <f>IF(BP7="",NA(),BP7)</f>
        <v>105.57</v>
      </c>
      <c r="BQ6" s="22">
        <f t="shared" ref="BQ6:BY6" si="8">IF(BQ7="",NA(),BQ7)</f>
        <v>105.99</v>
      </c>
      <c r="BR6" s="22">
        <f t="shared" si="8"/>
        <v>100.86</v>
      </c>
      <c r="BS6" s="22">
        <f t="shared" si="8"/>
        <v>100.22</v>
      </c>
      <c r="BT6" s="22">
        <f t="shared" si="8"/>
        <v>104.32</v>
      </c>
      <c r="BU6" s="22">
        <f t="shared" si="8"/>
        <v>106.02</v>
      </c>
      <c r="BV6" s="22">
        <f t="shared" si="8"/>
        <v>104.84</v>
      </c>
      <c r="BW6" s="22">
        <f t="shared" si="8"/>
        <v>106.11</v>
      </c>
      <c r="BX6" s="22">
        <f t="shared" si="8"/>
        <v>103.75</v>
      </c>
      <c r="BY6" s="22">
        <f t="shared" si="8"/>
        <v>105.3</v>
      </c>
      <c r="BZ6" s="21" t="str">
        <f>IF(BZ7="","",IF(BZ7="-","【-】","【"&amp;SUBSTITUTE(TEXT(BZ7,"#,##0.00"),"-","△")&amp;"】"))</f>
        <v>【102.35】</v>
      </c>
      <c r="CA6" s="22">
        <f>IF(CA7="",NA(),CA7)</f>
        <v>154.77000000000001</v>
      </c>
      <c r="CB6" s="22">
        <f t="shared" ref="CB6:CJ6" si="9">IF(CB7="",NA(),CB7)</f>
        <v>154.24</v>
      </c>
      <c r="CC6" s="22">
        <f t="shared" si="9"/>
        <v>162.36000000000001</v>
      </c>
      <c r="CD6" s="22">
        <f t="shared" si="9"/>
        <v>163.19999999999999</v>
      </c>
      <c r="CE6" s="22">
        <f t="shared" si="9"/>
        <v>157.01</v>
      </c>
      <c r="CF6" s="22">
        <f t="shared" si="9"/>
        <v>158.6</v>
      </c>
      <c r="CG6" s="22">
        <f t="shared" si="9"/>
        <v>161.82</v>
      </c>
      <c r="CH6" s="22">
        <f t="shared" si="9"/>
        <v>161.03</v>
      </c>
      <c r="CI6" s="22">
        <f t="shared" si="9"/>
        <v>159.93</v>
      </c>
      <c r="CJ6" s="22">
        <f t="shared" si="9"/>
        <v>162.77000000000001</v>
      </c>
      <c r="CK6" s="21" t="str">
        <f>IF(CK7="","",IF(CK7="-","【-】","【"&amp;SUBSTITUTE(TEXT(CK7,"#,##0.00"),"-","△")&amp;"】"))</f>
        <v>【167.74】</v>
      </c>
      <c r="CL6" s="22">
        <f>IF(CL7="",NA(),CL7)</f>
        <v>57.36</v>
      </c>
      <c r="CM6" s="22">
        <f t="shared" ref="CM6:CU6" si="10">IF(CM7="",NA(),CM7)</f>
        <v>55.83</v>
      </c>
      <c r="CN6" s="22">
        <f t="shared" si="10"/>
        <v>54.17</v>
      </c>
      <c r="CO6" s="22">
        <f t="shared" si="10"/>
        <v>54.58</v>
      </c>
      <c r="CP6" s="22">
        <f t="shared" si="10"/>
        <v>54.3</v>
      </c>
      <c r="CQ6" s="22">
        <f t="shared" si="10"/>
        <v>62.88</v>
      </c>
      <c r="CR6" s="22">
        <f t="shared" si="10"/>
        <v>62.32</v>
      </c>
      <c r="CS6" s="22">
        <f t="shared" si="10"/>
        <v>61.71</v>
      </c>
      <c r="CT6" s="22">
        <f t="shared" si="10"/>
        <v>63.12</v>
      </c>
      <c r="CU6" s="22">
        <f t="shared" si="10"/>
        <v>62.57</v>
      </c>
      <c r="CV6" s="21" t="str">
        <f>IF(CV7="","",IF(CV7="-","【-】","【"&amp;SUBSTITUTE(TEXT(CV7,"#,##0.00"),"-","△")&amp;"】"))</f>
        <v>【60.29】</v>
      </c>
      <c r="CW6" s="22">
        <f>IF(CW7="",NA(),CW7)</f>
        <v>84.56</v>
      </c>
      <c r="CX6" s="22">
        <f t="shared" ref="CX6:DF6" si="11">IF(CX7="",NA(),CX7)</f>
        <v>86.3</v>
      </c>
      <c r="CY6" s="22">
        <f t="shared" si="11"/>
        <v>86.72</v>
      </c>
      <c r="CZ6" s="22">
        <f t="shared" si="11"/>
        <v>86.46</v>
      </c>
      <c r="DA6" s="22">
        <f t="shared" si="11"/>
        <v>86.03</v>
      </c>
      <c r="DB6" s="22">
        <f t="shared" si="11"/>
        <v>90.13</v>
      </c>
      <c r="DC6" s="22">
        <f t="shared" si="11"/>
        <v>90.19</v>
      </c>
      <c r="DD6" s="22">
        <f t="shared" si="11"/>
        <v>90.03</v>
      </c>
      <c r="DE6" s="22">
        <f t="shared" si="11"/>
        <v>90.09</v>
      </c>
      <c r="DF6" s="22">
        <f t="shared" si="11"/>
        <v>90.21</v>
      </c>
      <c r="DG6" s="21" t="str">
        <f>IF(DG7="","",IF(DG7="-","【-】","【"&amp;SUBSTITUTE(TEXT(DG7,"#,##0.00"),"-","△")&amp;"】"))</f>
        <v>【90.12】</v>
      </c>
      <c r="DH6" s="22">
        <f>IF(DH7="",NA(),DH7)</f>
        <v>53.29</v>
      </c>
      <c r="DI6" s="22">
        <f t="shared" ref="DI6:DQ6" si="12">IF(DI7="",NA(),DI7)</f>
        <v>53.32</v>
      </c>
      <c r="DJ6" s="22">
        <f t="shared" si="12"/>
        <v>54.36</v>
      </c>
      <c r="DK6" s="22">
        <f t="shared" si="12"/>
        <v>55.13</v>
      </c>
      <c r="DL6" s="22">
        <f t="shared" si="12"/>
        <v>56.24</v>
      </c>
      <c r="DM6" s="22">
        <f t="shared" si="12"/>
        <v>48.01</v>
      </c>
      <c r="DN6" s="22">
        <f t="shared" si="12"/>
        <v>48.86</v>
      </c>
      <c r="DO6" s="22">
        <f t="shared" si="12"/>
        <v>49.6</v>
      </c>
      <c r="DP6" s="22">
        <f t="shared" si="12"/>
        <v>50.31</v>
      </c>
      <c r="DQ6" s="22">
        <f t="shared" si="12"/>
        <v>50.74</v>
      </c>
      <c r="DR6" s="21" t="str">
        <f>IF(DR7="","",IF(DR7="-","【-】","【"&amp;SUBSTITUTE(TEXT(DR7,"#,##0.00"),"-","△")&amp;"】"))</f>
        <v>【50.88】</v>
      </c>
      <c r="DS6" s="22">
        <f>IF(DS7="",NA(),DS7)</f>
        <v>21.41</v>
      </c>
      <c r="DT6" s="22">
        <f t="shared" ref="DT6:EB6" si="13">IF(DT7="",NA(),DT7)</f>
        <v>22.75</v>
      </c>
      <c r="DU6" s="22">
        <f t="shared" si="13"/>
        <v>24.89</v>
      </c>
      <c r="DV6" s="22">
        <f t="shared" si="13"/>
        <v>26.34</v>
      </c>
      <c r="DW6" s="22">
        <f t="shared" si="13"/>
        <v>27.12</v>
      </c>
      <c r="DX6" s="22">
        <f t="shared" si="13"/>
        <v>16.600000000000001</v>
      </c>
      <c r="DY6" s="22">
        <f t="shared" si="13"/>
        <v>18.510000000000002</v>
      </c>
      <c r="DZ6" s="22">
        <f t="shared" si="13"/>
        <v>20.49</v>
      </c>
      <c r="EA6" s="22">
        <f t="shared" si="13"/>
        <v>21.34</v>
      </c>
      <c r="EB6" s="22">
        <f t="shared" si="13"/>
        <v>23.27</v>
      </c>
      <c r="EC6" s="21" t="str">
        <f>IF(EC7="","",IF(EC7="-","【-】","【"&amp;SUBSTITUTE(TEXT(EC7,"#,##0.00"),"-","△")&amp;"】"))</f>
        <v>【22.30】</v>
      </c>
      <c r="ED6" s="22">
        <f>IF(ED7="",NA(),ED7)</f>
        <v>0.68</v>
      </c>
      <c r="EE6" s="22">
        <f t="shared" ref="EE6:EM6" si="14">IF(EE7="",NA(),EE7)</f>
        <v>0.5</v>
      </c>
      <c r="EF6" s="22">
        <f t="shared" si="14"/>
        <v>0.67</v>
      </c>
      <c r="EG6" s="22">
        <f t="shared" si="14"/>
        <v>0.54</v>
      </c>
      <c r="EH6" s="22">
        <f t="shared" si="14"/>
        <v>0.51</v>
      </c>
      <c r="EI6" s="22">
        <f t="shared" si="14"/>
        <v>0.65</v>
      </c>
      <c r="EJ6" s="22">
        <f t="shared" si="14"/>
        <v>0.7</v>
      </c>
      <c r="EK6" s="22">
        <f t="shared" si="14"/>
        <v>0.72</v>
      </c>
      <c r="EL6" s="22">
        <f t="shared" si="14"/>
        <v>0.69</v>
      </c>
      <c r="EM6" s="22">
        <f t="shared" si="14"/>
        <v>0.69</v>
      </c>
      <c r="EN6" s="21" t="str">
        <f>IF(EN7="","",IF(EN7="-","【-】","【"&amp;SUBSTITUTE(TEXT(EN7,"#,##0.00"),"-","△")&amp;"】"))</f>
        <v>【0.66】</v>
      </c>
    </row>
    <row r="7" spans="1:144" s="23" customFormat="1" x14ac:dyDescent="0.15">
      <c r="A7" s="15"/>
      <c r="B7" s="24">
        <v>2021</v>
      </c>
      <c r="C7" s="24">
        <v>152021</v>
      </c>
      <c r="D7" s="24">
        <v>46</v>
      </c>
      <c r="E7" s="24">
        <v>1</v>
      </c>
      <c r="F7" s="24">
        <v>0</v>
      </c>
      <c r="G7" s="24">
        <v>1</v>
      </c>
      <c r="H7" s="24" t="s">
        <v>93</v>
      </c>
      <c r="I7" s="24" t="s">
        <v>94</v>
      </c>
      <c r="J7" s="24" t="s">
        <v>95</v>
      </c>
      <c r="K7" s="24" t="s">
        <v>96</v>
      </c>
      <c r="L7" s="24" t="s">
        <v>97</v>
      </c>
      <c r="M7" s="24" t="s">
        <v>98</v>
      </c>
      <c r="N7" s="25" t="s">
        <v>99</v>
      </c>
      <c r="O7" s="25">
        <v>66</v>
      </c>
      <c r="P7" s="25">
        <v>93.31</v>
      </c>
      <c r="Q7" s="25">
        <v>3003</v>
      </c>
      <c r="R7" s="25">
        <v>263728</v>
      </c>
      <c r="S7" s="25">
        <v>891.06</v>
      </c>
      <c r="T7" s="25">
        <v>295.97000000000003</v>
      </c>
      <c r="U7" s="25">
        <v>244842</v>
      </c>
      <c r="V7" s="25">
        <v>519.45000000000005</v>
      </c>
      <c r="W7" s="25">
        <v>471.35</v>
      </c>
      <c r="X7" s="25">
        <v>114.36</v>
      </c>
      <c r="Y7" s="25">
        <v>115.37</v>
      </c>
      <c r="Z7" s="25">
        <v>110.35</v>
      </c>
      <c r="AA7" s="25">
        <v>108.8</v>
      </c>
      <c r="AB7" s="25">
        <v>111.37</v>
      </c>
      <c r="AC7" s="25">
        <v>113.95</v>
      </c>
      <c r="AD7" s="25">
        <v>112.62</v>
      </c>
      <c r="AE7" s="25">
        <v>113.35</v>
      </c>
      <c r="AF7" s="25">
        <v>112.36</v>
      </c>
      <c r="AG7" s="25">
        <v>112.26</v>
      </c>
      <c r="AH7" s="25">
        <v>111.39</v>
      </c>
      <c r="AI7" s="25">
        <v>0</v>
      </c>
      <c r="AJ7" s="25">
        <v>0</v>
      </c>
      <c r="AK7" s="25">
        <v>0</v>
      </c>
      <c r="AL7" s="25">
        <v>0</v>
      </c>
      <c r="AM7" s="25">
        <v>0</v>
      </c>
      <c r="AN7" s="25">
        <v>0</v>
      </c>
      <c r="AO7" s="25">
        <v>0.75</v>
      </c>
      <c r="AP7" s="25">
        <v>0.51</v>
      </c>
      <c r="AQ7" s="25">
        <v>0.28999999999999998</v>
      </c>
      <c r="AR7" s="25">
        <v>0.25</v>
      </c>
      <c r="AS7" s="25">
        <v>1.3</v>
      </c>
      <c r="AT7" s="25">
        <v>279.41000000000003</v>
      </c>
      <c r="AU7" s="25">
        <v>298.67</v>
      </c>
      <c r="AV7" s="25">
        <v>295.39999999999998</v>
      </c>
      <c r="AW7" s="25">
        <v>300</v>
      </c>
      <c r="AX7" s="25">
        <v>281.79000000000002</v>
      </c>
      <c r="AY7" s="25">
        <v>307.83</v>
      </c>
      <c r="AZ7" s="25">
        <v>318.89</v>
      </c>
      <c r="BA7" s="25">
        <v>309.10000000000002</v>
      </c>
      <c r="BB7" s="25">
        <v>306.08</v>
      </c>
      <c r="BC7" s="25">
        <v>306.14999999999998</v>
      </c>
      <c r="BD7" s="25">
        <v>261.51</v>
      </c>
      <c r="BE7" s="25">
        <v>378.84</v>
      </c>
      <c r="BF7" s="25">
        <v>374.84</v>
      </c>
      <c r="BG7" s="25">
        <v>370.85</v>
      </c>
      <c r="BH7" s="25">
        <v>366.5</v>
      </c>
      <c r="BI7" s="25">
        <v>360.5</v>
      </c>
      <c r="BJ7" s="25">
        <v>295.44</v>
      </c>
      <c r="BK7" s="25">
        <v>290.07</v>
      </c>
      <c r="BL7" s="25">
        <v>290.42</v>
      </c>
      <c r="BM7" s="25">
        <v>294.66000000000003</v>
      </c>
      <c r="BN7" s="25">
        <v>285.27</v>
      </c>
      <c r="BO7" s="25">
        <v>265.16000000000003</v>
      </c>
      <c r="BP7" s="25">
        <v>105.57</v>
      </c>
      <c r="BQ7" s="25">
        <v>105.99</v>
      </c>
      <c r="BR7" s="25">
        <v>100.86</v>
      </c>
      <c r="BS7" s="25">
        <v>100.22</v>
      </c>
      <c r="BT7" s="25">
        <v>104.32</v>
      </c>
      <c r="BU7" s="25">
        <v>106.02</v>
      </c>
      <c r="BV7" s="25">
        <v>104.84</v>
      </c>
      <c r="BW7" s="25">
        <v>106.11</v>
      </c>
      <c r="BX7" s="25">
        <v>103.75</v>
      </c>
      <c r="BY7" s="25">
        <v>105.3</v>
      </c>
      <c r="BZ7" s="25">
        <v>102.35</v>
      </c>
      <c r="CA7" s="25">
        <v>154.77000000000001</v>
      </c>
      <c r="CB7" s="25">
        <v>154.24</v>
      </c>
      <c r="CC7" s="25">
        <v>162.36000000000001</v>
      </c>
      <c r="CD7" s="25">
        <v>163.19999999999999</v>
      </c>
      <c r="CE7" s="25">
        <v>157.01</v>
      </c>
      <c r="CF7" s="25">
        <v>158.6</v>
      </c>
      <c r="CG7" s="25">
        <v>161.82</v>
      </c>
      <c r="CH7" s="25">
        <v>161.03</v>
      </c>
      <c r="CI7" s="25">
        <v>159.93</v>
      </c>
      <c r="CJ7" s="25">
        <v>162.77000000000001</v>
      </c>
      <c r="CK7" s="25">
        <v>167.74</v>
      </c>
      <c r="CL7" s="25">
        <v>57.36</v>
      </c>
      <c r="CM7" s="25">
        <v>55.83</v>
      </c>
      <c r="CN7" s="25">
        <v>54.17</v>
      </c>
      <c r="CO7" s="25">
        <v>54.58</v>
      </c>
      <c r="CP7" s="25">
        <v>54.3</v>
      </c>
      <c r="CQ7" s="25">
        <v>62.88</v>
      </c>
      <c r="CR7" s="25">
        <v>62.32</v>
      </c>
      <c r="CS7" s="25">
        <v>61.71</v>
      </c>
      <c r="CT7" s="25">
        <v>63.12</v>
      </c>
      <c r="CU7" s="25">
        <v>62.57</v>
      </c>
      <c r="CV7" s="25">
        <v>60.29</v>
      </c>
      <c r="CW7" s="25">
        <v>84.56</v>
      </c>
      <c r="CX7" s="25">
        <v>86.3</v>
      </c>
      <c r="CY7" s="25">
        <v>86.72</v>
      </c>
      <c r="CZ7" s="25">
        <v>86.46</v>
      </c>
      <c r="DA7" s="25">
        <v>86.03</v>
      </c>
      <c r="DB7" s="25">
        <v>90.13</v>
      </c>
      <c r="DC7" s="25">
        <v>90.19</v>
      </c>
      <c r="DD7" s="25">
        <v>90.03</v>
      </c>
      <c r="DE7" s="25">
        <v>90.09</v>
      </c>
      <c r="DF7" s="25">
        <v>90.21</v>
      </c>
      <c r="DG7" s="25">
        <v>90.12</v>
      </c>
      <c r="DH7" s="25">
        <v>53.29</v>
      </c>
      <c r="DI7" s="25">
        <v>53.32</v>
      </c>
      <c r="DJ7" s="25">
        <v>54.36</v>
      </c>
      <c r="DK7" s="25">
        <v>55.13</v>
      </c>
      <c r="DL7" s="25">
        <v>56.24</v>
      </c>
      <c r="DM7" s="25">
        <v>48.01</v>
      </c>
      <c r="DN7" s="25">
        <v>48.86</v>
      </c>
      <c r="DO7" s="25">
        <v>49.6</v>
      </c>
      <c r="DP7" s="25">
        <v>50.31</v>
      </c>
      <c r="DQ7" s="25">
        <v>50.74</v>
      </c>
      <c r="DR7" s="25">
        <v>50.88</v>
      </c>
      <c r="DS7" s="25">
        <v>21.41</v>
      </c>
      <c r="DT7" s="25">
        <v>22.75</v>
      </c>
      <c r="DU7" s="25">
        <v>24.89</v>
      </c>
      <c r="DV7" s="25">
        <v>26.34</v>
      </c>
      <c r="DW7" s="25">
        <v>27.12</v>
      </c>
      <c r="DX7" s="25">
        <v>16.600000000000001</v>
      </c>
      <c r="DY7" s="25">
        <v>18.510000000000002</v>
      </c>
      <c r="DZ7" s="25">
        <v>20.49</v>
      </c>
      <c r="EA7" s="25">
        <v>21.34</v>
      </c>
      <c r="EB7" s="25">
        <v>23.27</v>
      </c>
      <c r="EC7" s="25">
        <v>22.3</v>
      </c>
      <c r="ED7" s="25">
        <v>0.68</v>
      </c>
      <c r="EE7" s="25">
        <v>0.5</v>
      </c>
      <c r="EF7" s="25">
        <v>0.67</v>
      </c>
      <c r="EG7" s="25">
        <v>0.54</v>
      </c>
      <c r="EH7" s="25">
        <v>0.51</v>
      </c>
      <c r="EI7" s="25">
        <v>0.65</v>
      </c>
      <c r="EJ7" s="25">
        <v>0.7</v>
      </c>
      <c r="EK7" s="25">
        <v>0.72</v>
      </c>
      <c r="EL7" s="25">
        <v>0.69</v>
      </c>
      <c r="EM7" s="25">
        <v>0.69</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長岡市役所</cp:lastModifiedBy>
  <cp:lastPrinted>2023-03-03T07:24:31Z</cp:lastPrinted>
  <dcterms:created xsi:type="dcterms:W3CDTF">2022-12-01T00:56:59Z</dcterms:created>
  <dcterms:modified xsi:type="dcterms:W3CDTF">2023-03-03T07:24:34Z</dcterms:modified>
  <cp:category/>
</cp:coreProperties>
</file>