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08経営企画室\040　桑原作業用\HP関連\"/>
    </mc:Choice>
  </mc:AlternateContent>
  <workbookProtection workbookAlgorithmName="SHA-512" workbookHashValue="h9fAZHB/uFZY+keJHsLgIBYmN9PVo3ZEQT04cw1bZX0pnIrsiQyc2Fum+p+K/+9MnGylGUI2YE4NCRFKDttScA==" workbookSaltValue="zO86IA5Oku2JkdJwXPBKd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<sst xmlns="http://schemas.openxmlformats.org/spreadsheetml/2006/main" count="228" uniqueCount="115">
  <si>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</si>
  <si>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</si>
  <si>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</si>
  <si>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</si>
  <si>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</si>
  <si>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</si>
  <si>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</si>
  <si>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</si>
  <si>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</si>
  <si>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</si>
  <si>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</si>
  <si>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</si>
  <si>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</si>
  <si>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</si>
  <si>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</si>
  <si>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</si>
  <si>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</si>
  <si>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</si>
  <si>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</si>
  <si>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</si>
  <si>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</si>
  <si>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</si>
  <si>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</si>
  <si>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</si>
  <si>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</si>
  <si>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</si>
  <si>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</si>
  <si>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</si>
  <si>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</si>
  <si>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</si>
  <si>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</si>
  <si>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</si>
  <si>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</si>
  <si>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</si>
  <si>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</si>
  <si>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</si>
  <si>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</si>
  <si>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</si>
  <si>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</si>
  <si>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</si>
  <si>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</si>
  <si>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</si>
  <si>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</si>
  <si>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</si>
  <si>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</si>
  <si>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</si>
  <si>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</si>
  <si>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</si>
  <si>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</si>
  <si>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</si>
  <si>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</si>
  <si>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</si>
  <si>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</si>
  <si>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</si>
  <si>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</si>
  <si>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</si>
  <si>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</si>
  <si>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</si>
  <si>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</si>
  <si>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</si>
  <si>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</si>
  <si>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</si>
  <si>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</si>
  <si>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</si>
  <si>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</si>
  <si>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</si>
  <si>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</si>
  <si>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</si>
  <si>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</si>
  <si>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</si>
  <si>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</si>
  <si>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</si>
  <si>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</si>
  <si>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</si>
  <si>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</si>
  <si>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</si>
  <si>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</si>
  <si>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</si>
  <si>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</si>
  <si>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</si>
  <si>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</si>
  <si>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</si>
  <si>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</si>
  <si>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</si>
  <si>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</si>
  <si>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</si>
  <si>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</si>
  <si>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</si>
  <si>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</si>
  <si>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</si>
  <si>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</si>
  <si>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</si>
  <si>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</si>
  <si>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長岡市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</si>
  <si>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</si>
  <si>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</si>
  <si>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</si>
  <si>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</si>
  <si>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</si>
  <si>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</si>
  <si>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</si>
  <si>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</si>
  <si>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</si>
  <si>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</si>
  <si>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</si>
  <si>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</si>
  <si>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</si>
  <si>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</si>
  <si>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</si>
  <si>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</si>
  <si>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</si>
  <si>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</si>
  <si>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給水人口の減少や節水型機器の普及に伴い、給水収益が減少傾向にあるなか、経費の一層の削減や、事業実施年度の平準化などにより、今後とも健全経営を堅持していく。
　なお、施設や管路の更新に当たっては、令和２年度に策定した経営戦略を踏まえ、優先順位や効率性を考慮して計画的に行うとともに、統廃合やダウンサイジングによる適正な規模で整備していく。</t>
    <rPh sb="1" eb="3">
      <t>キュウスイ</t>
    </rPh>
    <rPh sb="3" eb="5">
      <t>ジンコウ</t>
    </rPh>
    <rPh sb="6" eb="8">
      <t>ゲンショウ</t>
    </rPh>
    <rPh sb="9" eb="12">
      <t>セッスイガタ</t>
    </rPh>
    <rPh sb="12" eb="14">
      <t>キキ</t>
    </rPh>
    <rPh sb="15" eb="17">
      <t>フキュウ</t>
    </rPh>
    <rPh sb="18" eb="19">
      <t>トモナ</t>
    </rPh>
    <rPh sb="21" eb="23">
      <t>キュウスイ</t>
    </rPh>
    <rPh sb="23" eb="25">
      <t>シュウエキ</t>
    </rPh>
    <rPh sb="36" eb="38">
      <t>ケイヒ</t>
    </rPh>
    <rPh sb="39" eb="41">
      <t>イッソウ</t>
    </rPh>
    <rPh sb="42" eb="44">
      <t>サクゲン</t>
    </rPh>
    <rPh sb="46" eb="48">
      <t>ジギョウ</t>
    </rPh>
    <rPh sb="48" eb="50">
      <t>ジッシ</t>
    </rPh>
    <rPh sb="50" eb="52">
      <t>ネンド</t>
    </rPh>
    <rPh sb="53" eb="56">
      <t>ヘイジュンカ</t>
    </rPh>
    <rPh sb="62" eb="64">
      <t>コンゴ</t>
    </rPh>
    <rPh sb="66" eb="68">
      <t>ケンゼン</t>
    </rPh>
    <rPh sb="68" eb="70">
      <t>ケイエイ</t>
    </rPh>
    <rPh sb="71" eb="73">
      <t>ケンジ</t>
    </rPh>
    <rPh sb="83" eb="85">
      <t>シセツ</t>
    </rPh>
    <rPh sb="86" eb="88">
      <t>カンロ</t>
    </rPh>
    <rPh sb="89" eb="91">
      <t>コウシン</t>
    </rPh>
    <rPh sb="92" eb="93">
      <t>ア</t>
    </rPh>
    <rPh sb="98" eb="100">
      <t>レイワ</t>
    </rPh>
    <rPh sb="101" eb="103">
      <t>ネンド</t>
    </rPh>
    <rPh sb="104" eb="106">
      <t>サクテイ</t>
    </rPh>
    <rPh sb="108" eb="110">
      <t>ケイエイ</t>
    </rPh>
    <rPh sb="110" eb="112">
      <t>センリャク</t>
    </rPh>
    <rPh sb="113" eb="114">
      <t>フ</t>
    </rPh>
    <rPh sb="117" eb="119">
      <t>ユウセン</t>
    </rPh>
    <rPh sb="119" eb="121">
      <t>ジュンイ</t>
    </rPh>
    <rPh sb="122" eb="125">
      <t>コウリツセイ</t>
    </rPh>
    <rPh sb="126" eb="128">
      <t>コウリョ</t>
    </rPh>
    <rPh sb="130" eb="133">
      <t>ケイカクテキ</t>
    </rPh>
    <rPh sb="134" eb="135">
      <t>オコナ</t>
    </rPh>
    <rPh sb="141" eb="144">
      <t>トウハイゴウ</t>
    </rPh>
    <rPh sb="156" eb="158">
      <t>テキセイ</t>
    </rPh>
    <rPh sb="159" eb="161">
      <t>キボ</t>
    </rPh>
    <rPh sb="162" eb="164">
      <t>セイビ</t>
    </rPh>
    <phoneticPr fontId="17"/>
  </si>
  <si>
    <t>①経常収支比率は、新型コロナウイルス感染拡大に伴う特殊要因により家庭用の給水数益は微増となったが、加入金などの収益は減少しており、老朽化した施設等の修繕費及び更新に伴う減価償却費などの増加により低下し類似団体平均値及び全国平均を下回っている。
③流動比率は、一般的に望ましいとされる200％を超え、短期債務に対して十分な支払能力を有しており、全国平均は上回っているが類似団体平均値を下回っている。
④企業債残高対給水収益比率は、今後の施設更新需要の増加に伴い、企業債発行額の増加も見込まれるため、平成29年度から企業債発行額を抑制し低下させてきたが、給水収益の伸び悩みにより類似団体平均値や全国平均を上回っている。
⑤料金回収率は100％を超えているが、減価償却費などの増加により低下傾向にあり類似団体平均値を下回っている。
⑥給水原価は、減価償却費などの増加により増加傾向にあり、類似団体平均値を上回っているが全国平均と比較すると低い水準にある。
⑦施設利用率は、給水人口が減少傾向にあるなか、特殊要因による配水量の増加により微増となったが、今後も低い水準で推移するものと思われる。
⑧有収率は、老朽管の更新や漏水対策を計画的に行っているが、地勢的な影響で管路延長が全国トップクラスの長さを有するため、漏水が発見しにくく、類似団体平均値や全国平均に比べ低い状態となっている。</t>
    <rPh sb="1" eb="3">
      <t>ケイジョウ</t>
    </rPh>
    <rPh sb="3" eb="5">
      <t>シュウシ</t>
    </rPh>
    <rPh sb="5" eb="7">
      <t>ヒリツ</t>
    </rPh>
    <rPh sb="9" eb="11">
      <t>シンガタ</t>
    </rPh>
    <rPh sb="49" eb="52">
      <t>カニュウキン</t>
    </rPh>
    <rPh sb="55" eb="57">
      <t>シュウエキ</t>
    </rPh>
    <rPh sb="58" eb="60">
      <t>ゲンショウ</t>
    </rPh>
    <rPh sb="77" eb="78">
      <t>オヨ</t>
    </rPh>
    <rPh sb="84" eb="86">
      <t>ゲンカ</t>
    </rPh>
    <rPh sb="86" eb="88">
      <t>ショウキャク</t>
    </rPh>
    <rPh sb="88" eb="89">
      <t>ヒ</t>
    </rPh>
    <rPh sb="92" eb="94">
      <t>ゾウカ</t>
    </rPh>
    <rPh sb="97" eb="99">
      <t>テイカ</t>
    </rPh>
    <rPh sb="106" eb="107">
      <t>アタイ</t>
    </rPh>
    <rPh sb="107" eb="108">
      <t>オヨ</t>
    </rPh>
    <rPh sb="114" eb="116">
      <t>シタマワ</t>
    </rPh>
    <rPh sb="300" eb="302">
      <t>ウワマワ</t>
    </rPh>
    <rPh sb="331" eb="332">
      <t>ヒ</t>
    </rPh>
    <rPh sb="340" eb="344">
      <t>テイカケイコウ</t>
    </rPh>
    <rPh sb="385" eb="387">
      <t>ケイコウ</t>
    </rPh>
    <rPh sb="438" eb="440">
      <t>ゲンショウ</t>
    </rPh>
    <rPh sb="494" eb="497">
      <t>ユウシュウリツ</t>
    </rPh>
    <rPh sb="499" eb="501">
      <t>ロウキュウ</t>
    </rPh>
    <rPh sb="501" eb="502">
      <t>カン</t>
    </rPh>
    <rPh sb="503" eb="505">
      <t>コウシン</t>
    </rPh>
    <rPh sb="506" eb="508">
      <t>ロウスイ</t>
    </rPh>
    <rPh sb="508" eb="510">
      <t>タイサク</t>
    </rPh>
    <rPh sb="511" eb="514">
      <t>ケイカクテキ</t>
    </rPh>
    <rPh sb="515" eb="516">
      <t>オコナ</t>
    </rPh>
    <rPh sb="522" eb="525">
      <t>チセイテキ</t>
    </rPh>
    <rPh sb="526" eb="528">
      <t>エイキョウ</t>
    </rPh>
    <rPh sb="529" eb="531">
      <t>カンロ</t>
    </rPh>
    <rPh sb="531" eb="533">
      <t>エンチョウ</t>
    </rPh>
    <rPh sb="534" eb="536">
      <t>ゼンコク</t>
    </rPh>
    <rPh sb="543" eb="544">
      <t>ナガ</t>
    </rPh>
    <rPh sb="546" eb="547">
      <t>ユウ</t>
    </rPh>
    <rPh sb="552" eb="554">
      <t>ロウスイ</t>
    </rPh>
    <rPh sb="555" eb="557">
      <t>ハッケン</t>
    </rPh>
    <rPh sb="562" eb="564">
      <t>ルイジ</t>
    </rPh>
    <rPh sb="564" eb="566">
      <t>ダンタイ</t>
    </rPh>
    <rPh sb="566" eb="569">
      <t>ヘイキンチ</t>
    </rPh>
    <rPh sb="570" eb="572">
      <t>ゼンコク</t>
    </rPh>
    <rPh sb="572" eb="574">
      <t>ヘイキン</t>
    </rPh>
    <rPh sb="575" eb="576">
      <t>クラ</t>
    </rPh>
    <rPh sb="577" eb="578">
      <t>ヒク</t>
    </rPh>
    <rPh sb="579" eb="581">
      <t>ジョウタイ</t>
    </rPh>
    <phoneticPr fontId="16"/>
  </si>
  <si>
    <t>①有形固定資産減価償却率は、設備や管路の更新を計画的に行っているが、管路延長が非常に長いことから高い値で推移しており、施設や管路の更新がなかなか進まない状況にある。
②管路経年化率は、年々上昇してきており、管路延長のうち、法定耐用年数を超えたものが全体の26％を超え、類似団体平均値や全国平均よりも経年化が進んでいる。
③管路更新率は、配水支管を中心に更新を進めていたため、更新延長が長く類似団体平均値や全国平均に比べ良好な値であったが、限られた財源のなか徐々に単価の高い口径の大きい管路にシフトしてきているため、更新延長が伸びにくくなっている。</t>
    <rPh sb="1" eb="3">
      <t>ユウケイ</t>
    </rPh>
    <rPh sb="3" eb="5">
      <t>コテイ</t>
    </rPh>
    <rPh sb="5" eb="7">
      <t>シサン</t>
    </rPh>
    <rPh sb="7" eb="9">
      <t>ゲンカ</t>
    </rPh>
    <rPh sb="9" eb="11">
      <t>ショウキャク</t>
    </rPh>
    <rPh sb="11" eb="12">
      <t>リツ</t>
    </rPh>
    <rPh sb="14" eb="16">
      <t>セツビ</t>
    </rPh>
    <rPh sb="17" eb="19">
      <t>カンロ</t>
    </rPh>
    <rPh sb="20" eb="22">
      <t>コウシン</t>
    </rPh>
    <rPh sb="23" eb="26">
      <t>ケイカクテキ</t>
    </rPh>
    <rPh sb="27" eb="28">
      <t>オコナ</t>
    </rPh>
    <rPh sb="34" eb="36">
      <t>カンロ</t>
    </rPh>
    <rPh sb="36" eb="38">
      <t>エンチョウ</t>
    </rPh>
    <rPh sb="39" eb="41">
      <t>ヒジョウ</t>
    </rPh>
    <rPh sb="42" eb="43">
      <t>ナガ</t>
    </rPh>
    <rPh sb="48" eb="49">
      <t>タカ</t>
    </rPh>
    <rPh sb="50" eb="51">
      <t>アタイ</t>
    </rPh>
    <rPh sb="52" eb="54">
      <t>スイイ</t>
    </rPh>
    <rPh sb="59" eb="61">
      <t>シセツ</t>
    </rPh>
    <rPh sb="62" eb="64">
      <t>カンロ</t>
    </rPh>
    <rPh sb="65" eb="67">
      <t>コウシン</t>
    </rPh>
    <rPh sb="72" eb="73">
      <t>スス</t>
    </rPh>
    <rPh sb="76" eb="78">
      <t>ジョウキョウ</t>
    </rPh>
    <rPh sb="84" eb="86">
      <t>カンロ</t>
    </rPh>
    <rPh sb="86" eb="89">
      <t>ケイネンカ</t>
    </rPh>
    <rPh sb="89" eb="90">
      <t>リツ</t>
    </rPh>
    <rPh sb="92" eb="94">
      <t>ネンネン</t>
    </rPh>
    <rPh sb="94" eb="96">
      <t>ジョウショウ</t>
    </rPh>
    <rPh sb="103" eb="105">
      <t>カンロ</t>
    </rPh>
    <rPh sb="105" eb="107">
      <t>エンチョウ</t>
    </rPh>
    <rPh sb="111" eb="113">
      <t>ホウテイ</t>
    </rPh>
    <rPh sb="113" eb="115">
      <t>タイヨウ</t>
    </rPh>
    <rPh sb="115" eb="117">
      <t>ネンスウ</t>
    </rPh>
    <rPh sb="118" eb="119">
      <t>コ</t>
    </rPh>
    <rPh sb="124" eb="126">
      <t>ゼンタイ</t>
    </rPh>
    <rPh sb="131" eb="132">
      <t>コ</t>
    </rPh>
    <rPh sb="134" eb="136">
      <t>ルイジ</t>
    </rPh>
    <rPh sb="136" eb="138">
      <t>ダンタイ</t>
    </rPh>
    <rPh sb="138" eb="140">
      <t>ヘイキン</t>
    </rPh>
    <rPh sb="140" eb="141">
      <t>アタイ</t>
    </rPh>
    <rPh sb="142" eb="144">
      <t>ゼンコク</t>
    </rPh>
    <rPh sb="144" eb="146">
      <t>ヘイキン</t>
    </rPh>
    <rPh sb="161" eb="163">
      <t>カンロ</t>
    </rPh>
    <rPh sb="163" eb="165">
      <t>コウシン</t>
    </rPh>
    <rPh sb="165" eb="166">
      <t>リツ</t>
    </rPh>
    <rPh sb="168" eb="170">
      <t>ハイスイ</t>
    </rPh>
    <rPh sb="170" eb="171">
      <t>シ</t>
    </rPh>
    <rPh sb="171" eb="172">
      <t>カン</t>
    </rPh>
    <rPh sb="176" eb="178">
      <t>コウシン</t>
    </rPh>
    <rPh sb="179" eb="180">
      <t>スス</t>
    </rPh>
    <rPh sb="187" eb="189">
      <t>コウシン</t>
    </rPh>
    <rPh sb="189" eb="191">
      <t>エンチョウ</t>
    </rPh>
    <rPh sb="192" eb="193">
      <t>ナガ</t>
    </rPh>
    <rPh sb="209" eb="211">
      <t>リョウコウ</t>
    </rPh>
    <rPh sb="212" eb="213">
      <t>アタイ</t>
    </rPh>
    <rPh sb="228" eb="230">
      <t>ジョジョ</t>
    </rPh>
    <rPh sb="236" eb="238">
      <t>コウケイ</t>
    </rPh>
    <rPh sb="239" eb="240">
      <t>オオ</t>
    </rPh>
    <rPh sb="242" eb="244">
      <t>カンロ</t>
    </rPh>
    <rPh sb="257" eb="259">
      <t>コウシン</t>
    </rPh>
    <rPh sb="259" eb="261">
      <t>エンチョウ</t>
    </rPh>
    <rPh sb="262" eb="263">
      <t>ノ</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</si>
</sst>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0.75</c:v>
                </c:pt>
                <c:pt idx="1">
                  <c:v>0.68</c:v>
                </c:pt>
                <c:pt idx="2">
                  <c:v>0.5</c:v>
                </c:pt>
                <c:pt idx="3">
                  <c:v>0.67</c:v>
                </c:pt>
                <c:pt idx="4">
                  <c:v>0.54</c:v>
                </c:pt>
              </c:numCache>
            </c:numRef>
          </c:val>
          <c:extLst>
            <c:ext xmlns:c16="http://schemas.microsoft.com/office/drawing/2014/chart" uri="{C3380CC4-5D6E-409C-BE32-E72D297353CC}">
              <c16:uniqueId val="{00000000-A84C-40A7-8624-05A3363E415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A84C-40A7-8624-05A3363E415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56.82</c:v>
                </c:pt>
                <c:pt idx="1">
                  <c:v>57.36</c:v>
                </c:pt>
                <c:pt idx="2">
                  <c:v>55.83</c:v>
                </c:pt>
                <c:pt idx="3">
                  <c:v>54.17</c:v>
                </c:pt>
                <c:pt idx="4">
                  <c:v>54.58</c:v>
                </c:pt>
              </c:numCache>
            </c:numRef>
          </c:val>
          <c:extLst>
            <c:ext xmlns:c16="http://schemas.microsoft.com/office/drawing/2014/chart" uri="{C3380CC4-5D6E-409C-BE32-E72D297353CC}">
              <c16:uniqueId val="{00000000-16DE-4F57-8AD0-278CBE3AB2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16DE-4F57-8AD0-278CBE3AB2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85.66</c:v>
                </c:pt>
                <c:pt idx="1">
                  <c:v>84.56</c:v>
                </c:pt>
                <c:pt idx="2">
                  <c:v>86.3</c:v>
                </c:pt>
                <c:pt idx="3">
                  <c:v>86.72</c:v>
                </c:pt>
                <c:pt idx="4">
                  <c:v>86.46</c:v>
                </c:pt>
              </c:numCache>
            </c:numRef>
          </c:val>
          <c:extLst>
            <c:ext xmlns:c16="http://schemas.microsoft.com/office/drawing/2014/chart" uri="{C3380CC4-5D6E-409C-BE32-E72D297353CC}">
              <c16:uniqueId val="{00000000-679A-4F79-A06F-44DBFC28A79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679A-4F79-A06F-44DBFC28A79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116.68</c:v>
                </c:pt>
                <c:pt idx="1">
                  <c:v>114.36</c:v>
                </c:pt>
                <c:pt idx="2">
                  <c:v>115.37</c:v>
                </c:pt>
                <c:pt idx="3">
                  <c:v>110.35</c:v>
                </c:pt>
                <c:pt idx="4">
                  <c:v>108.8</c:v>
                </c:pt>
              </c:numCache>
            </c:numRef>
          </c:val>
          <c:extLst>
            <c:ext xmlns:c16="http://schemas.microsoft.com/office/drawing/2014/chart" uri="{C3380CC4-5D6E-409C-BE32-E72D297353CC}">
              <c16:uniqueId val="{00000000-A659-46F8-A811-738CF18A3BC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A659-46F8-A811-738CF18A3BC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52.59</c:v>
                </c:pt>
                <c:pt idx="1">
                  <c:v>53.29</c:v>
                </c:pt>
                <c:pt idx="2">
                  <c:v>53.32</c:v>
                </c:pt>
                <c:pt idx="3">
                  <c:v>54.36</c:v>
                </c:pt>
                <c:pt idx="4">
                  <c:v>55.13</c:v>
                </c:pt>
              </c:numCache>
            </c:numRef>
          </c:val>
          <c:extLst>
            <c:ext xmlns:c16="http://schemas.microsoft.com/office/drawing/2014/chart" uri="{C3380CC4-5D6E-409C-BE32-E72D297353CC}">
              <c16:uniqueId val="{00000000-AC76-41A7-88EB-4C3FD05CC1B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AC76-41A7-88EB-4C3FD05CC1B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19.86</c:v>
                </c:pt>
                <c:pt idx="1">
                  <c:v>21.41</c:v>
                </c:pt>
                <c:pt idx="2">
                  <c:v>22.75</c:v>
                </c:pt>
                <c:pt idx="3">
                  <c:v>24.89</c:v>
                </c:pt>
                <c:pt idx="4">
                  <c:v>26.34</c:v>
                </c:pt>
              </c:numCache>
            </c:numRef>
          </c:val>
          <c:extLst>
            <c:ext xmlns:c16="http://schemas.microsoft.com/office/drawing/2014/chart" uri="{C3380CC4-5D6E-409C-BE32-E72D297353CC}">
              <c16:uniqueId val="{00000000-A289-4430-8FBF-780D2853E7A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A289-4430-8FBF-780D2853E7A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41-48AA-B97C-864AC898F49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C141-48AA-B97C-864AC898F49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311.04000000000002</c:v>
                </c:pt>
                <c:pt idx="1">
                  <c:v>279.41000000000003</c:v>
                </c:pt>
                <c:pt idx="2">
                  <c:v>298.67</c:v>
                </c:pt>
                <c:pt idx="3">
                  <c:v>295.39999999999998</c:v>
                </c:pt>
                <c:pt idx="4">
                  <c:v>300</c:v>
                </c:pt>
              </c:numCache>
            </c:numRef>
          </c:val>
          <c:extLst>
            <c:ext xmlns:c16="http://schemas.microsoft.com/office/drawing/2014/chart" uri="{C3380CC4-5D6E-409C-BE32-E72D297353CC}">
              <c16:uniqueId val="{00000000-276B-4913-A05C-F3E4537500A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276B-4913-A05C-F3E4537500A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383.42</c:v>
                </c:pt>
                <c:pt idx="1">
                  <c:v>378.84</c:v>
                </c:pt>
                <c:pt idx="2">
                  <c:v>374.84</c:v>
                </c:pt>
                <c:pt idx="3">
                  <c:v>370.85</c:v>
                </c:pt>
                <c:pt idx="4">
                  <c:v>366.5</c:v>
                </c:pt>
              </c:numCache>
            </c:numRef>
          </c:val>
          <c:extLst>
            <c:ext xmlns:c16="http://schemas.microsoft.com/office/drawing/2014/chart" uri="{C3380CC4-5D6E-409C-BE32-E72D297353CC}">
              <c16:uniqueId val="{00000000-D27C-4247-9CD6-DB71A56ED1D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D27C-4247-9CD6-DB71A56ED1D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107.17</c:v>
                </c:pt>
                <c:pt idx="1">
                  <c:v>105.57</c:v>
                </c:pt>
                <c:pt idx="2">
                  <c:v>105.99</c:v>
                </c:pt>
                <c:pt idx="3">
                  <c:v>100.86</c:v>
                </c:pt>
                <c:pt idx="4">
                  <c:v>100.22</c:v>
                </c:pt>
              </c:numCache>
            </c:numRef>
          </c:val>
          <c:extLst>
            <c:ext xmlns:c16="http://schemas.microsoft.com/office/drawing/2014/chart" uri="{C3380CC4-5D6E-409C-BE32-E72D297353CC}">
              <c16:uniqueId val="{00000000-E06C-470F-8C9D-CF60EC40210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E06C-470F-8C9D-CF60EC40210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152.28</c:v>
                </c:pt>
                <c:pt idx="1">
                  <c:v>154.77000000000001</c:v>
                </c:pt>
                <c:pt idx="2">
                  <c:v>154.24</c:v>
                </c:pt>
                <c:pt idx="3">
                  <c:v>162.36000000000001</c:v>
                </c:pt>
                <c:pt idx="4">
                  <c:v>163.19999999999999</c:v>
                </c:pt>
              </c:numCache>
            </c:numRef>
          </c:val>
          <c:extLst>
            <c:ext xmlns:c16="http://schemas.microsoft.com/office/drawing/2014/chart" uri="{C3380CC4-5D6E-409C-BE32-E72D297353CC}">
              <c16:uniqueId val="{00000000-76AB-42FE-A208-FB72D90DAED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76AB-42FE-A208-FB72D90DAED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F45" sqref="CF4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新潟県　長岡市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A2</v>
      </c>
      <c r="X8" s="86"/>
      <c r="Y8" s="86"/>
      <c r="Z8" s="86"/>
      <c r="AA8" s="86"/>
      <c r="AB8" s="86"/>
      <c r="AC8" s="86"/>
      <c r="AD8" s="86" t="str">
        <f>データ!$M$6</f>
        <v>非設置</v>
      </c>
      <c r="AE8" s="86"/>
      <c r="AF8" s="86"/>
      <c r="AG8" s="86"/>
      <c r="AH8" s="86"/>
      <c r="AI8" s="86"/>
      <c r="AJ8" s="86"/>
      <c r="AK8" s="4"/>
      <c r="AL8" s="74">
        <f>データ!$R$6</f>
        <v>266344</v>
      </c>
      <c r="AM8" s="74"/>
      <c r="AN8" s="74"/>
      <c r="AO8" s="74"/>
      <c r="AP8" s="74"/>
      <c r="AQ8" s="74"/>
      <c r="AR8" s="74"/>
      <c r="AS8" s="74"/>
      <c r="AT8" s="70">
        <f>データ!$S$6</f>
        <v>891.06</v>
      </c>
      <c r="AU8" s="71"/>
      <c r="AV8" s="71"/>
      <c r="AW8" s="71"/>
      <c r="AX8" s="71"/>
      <c r="AY8" s="71"/>
      <c r="AZ8" s="71"/>
      <c r="BA8" s="71"/>
      <c r="BB8" s="73">
        <f>データ!$T$6</f>
        <v>298.91000000000003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65.44</v>
      </c>
      <c r="J10" s="71"/>
      <c r="K10" s="71"/>
      <c r="L10" s="71"/>
      <c r="M10" s="71"/>
      <c r="N10" s="71"/>
      <c r="O10" s="72"/>
      <c r="P10" s="73">
        <f>データ!$P$6</f>
        <v>93.23</v>
      </c>
      <c r="Q10" s="73"/>
      <c r="R10" s="73"/>
      <c r="S10" s="73"/>
      <c r="T10" s="73"/>
      <c r="U10" s="73"/>
      <c r="V10" s="73"/>
      <c r="W10" s="74">
        <f>データ!$Q$6</f>
        <v>3003</v>
      </c>
      <c r="X10" s="74"/>
      <c r="Y10" s="74"/>
      <c r="Z10" s="74"/>
      <c r="AA10" s="74"/>
      <c r="AB10" s="74"/>
      <c r="AC10" s="74"/>
      <c r="AD10" s="2"/>
      <c r="AE10" s="2"/>
      <c r="AF10" s="2"/>
      <c r="AG10" s="2"/>
      <c r="AH10" s="4"/>
      <c r="AI10" s="4"/>
      <c r="AJ10" s="4"/>
      <c r="AK10" s="4"/>
      <c r="AL10" s="74">
        <f>データ!$U$6</f>
        <v>247227</v>
      </c>
      <c r="AM10" s="74"/>
      <c r="AN10" s="74"/>
      <c r="AO10" s="74"/>
      <c r="AP10" s="74"/>
      <c r="AQ10" s="74"/>
      <c r="AR10" s="74"/>
      <c r="AS10" s="74"/>
      <c r="AT10" s="70">
        <f>データ!$V$6</f>
        <v>519.45000000000005</v>
      </c>
      <c r="AU10" s="71"/>
      <c r="AV10" s="71"/>
      <c r="AW10" s="71"/>
      <c r="AX10" s="71"/>
      <c r="AY10" s="71"/>
      <c r="AZ10" s="71"/>
      <c r="BA10" s="71"/>
      <c r="BB10" s="73">
        <f>データ!$W$6</f>
        <v>475.94</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2rdf4UFQGgs69gxpGdT2BuElvNW7HGR0Oc3BEFS2XlIbJAcrqorZfZh9/RNAr3uV7phMNvcQltZtuaMiGsq9YA==" saltValue="S1vRjQsOzRWvexfz27SsY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152021</v>
      </c>
      <c r="D6" s="34">
        <f t="shared" si="3"/>
        <v>46</v>
      </c>
      <c r="E6" s="34">
        <f t="shared" si="3"/>
        <v>1</v>
      </c>
      <c r="F6" s="34">
        <f t="shared" si="3"/>
        <v>0</v>
      </c>
      <c r="G6" s="34">
        <f t="shared" si="3"/>
        <v>1</v>
      </c>
      <c r="H6" s="34" t="str">
        <f t="shared" si="3"/>
        <v>新潟県　長岡市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65.44</v>
      </c>
      <c r="P6" s="35">
        <f t="shared" si="3"/>
        <v>93.23</v>
      </c>
      <c r="Q6" s="35">
        <f t="shared" si="3"/>
        <v>3003</v>
      </c>
      <c r="R6" s="35">
        <f t="shared" si="3"/>
        <v>266344</v>
      </c>
      <c r="S6" s="35">
        <f t="shared" si="3"/>
        <v>891.06</v>
      </c>
      <c r="T6" s="35">
        <f t="shared" si="3"/>
        <v>298.91000000000003</v>
      </c>
      <c r="U6" s="35">
        <f t="shared" si="3"/>
        <v>247227</v>
      </c>
      <c r="V6" s="35">
        <f t="shared" si="3"/>
        <v>519.45000000000005</v>
      </c>
      <c r="W6" s="35">
        <f t="shared" si="3"/>
        <v>475.94</v>
      </c>
      <c r="X6" s="36">
        <f>IF(X7="",NA(),X7)</f>
        <v>116.68</v>
      </c>
      <c r="Y6" s="36">
        <f t="shared" ref="Y6:AG6" si="4">IF(Y7="",NA(),Y7)</f>
        <v>114.36</v>
      </c>
      <c r="Z6" s="36">
        <f t="shared" si="4"/>
        <v>115.37</v>
      </c>
      <c r="AA6" s="36">
        <f t="shared" si="4"/>
        <v>110.35</v>
      </c>
      <c r="AB6" s="36">
        <f t="shared" si="4"/>
        <v>108.8</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311.04000000000002</v>
      </c>
      <c r="AU6" s="36">
        <f t="shared" ref="AU6:BC6" si="6">IF(AU7="",NA(),AU7)</f>
        <v>279.41000000000003</v>
      </c>
      <c r="AV6" s="36">
        <f t="shared" si="6"/>
        <v>298.67</v>
      </c>
      <c r="AW6" s="36">
        <f t="shared" si="6"/>
        <v>295.39999999999998</v>
      </c>
      <c r="AX6" s="36">
        <f t="shared" si="6"/>
        <v>300</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383.42</v>
      </c>
      <c r="BF6" s="36">
        <f t="shared" ref="BF6:BN6" si="7">IF(BF7="",NA(),BF7)</f>
        <v>378.84</v>
      </c>
      <c r="BG6" s="36">
        <f t="shared" si="7"/>
        <v>374.84</v>
      </c>
      <c r="BH6" s="36">
        <f t="shared" si="7"/>
        <v>370.85</v>
      </c>
      <c r="BI6" s="36">
        <f t="shared" si="7"/>
        <v>366.5</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107.17</v>
      </c>
      <c r="BQ6" s="36">
        <f t="shared" ref="BQ6:BY6" si="8">IF(BQ7="",NA(),BQ7)</f>
        <v>105.57</v>
      </c>
      <c r="BR6" s="36">
        <f t="shared" si="8"/>
        <v>105.99</v>
      </c>
      <c r="BS6" s="36">
        <f t="shared" si="8"/>
        <v>100.86</v>
      </c>
      <c r="BT6" s="36">
        <f t="shared" si="8"/>
        <v>100.22</v>
      </c>
      <c r="BU6" s="36">
        <f t="shared" si="8"/>
        <v>107.61</v>
      </c>
      <c r="BV6" s="36">
        <f t="shared" si="8"/>
        <v>106.02</v>
      </c>
      <c r="BW6" s="36">
        <f t="shared" si="8"/>
        <v>104.84</v>
      </c>
      <c r="BX6" s="36">
        <f t="shared" si="8"/>
        <v>106.11</v>
      </c>
      <c r="BY6" s="36">
        <f t="shared" si="8"/>
        <v>103.75</v>
      </c>
      <c r="BZ6" s="35" t="str">
        <f>IF(BZ7="","",IF(BZ7="-","【-】","【"&amp;SUBSTITUTE(TEXT(BZ7,"#,##0.00"),"-","△")&amp;"】"))</f>
        <v>【100.05】</v>
      </c>
      <c r="CA6" s="36">
        <f>IF(CA7="",NA(),CA7)</f>
        <v>152.28</v>
      </c>
      <c r="CB6" s="36">
        <f t="shared" ref="CB6:CJ6" si="9">IF(CB7="",NA(),CB7)</f>
        <v>154.77000000000001</v>
      </c>
      <c r="CC6" s="36">
        <f t="shared" si="9"/>
        <v>154.24</v>
      </c>
      <c r="CD6" s="36">
        <f t="shared" si="9"/>
        <v>162.36000000000001</v>
      </c>
      <c r="CE6" s="36">
        <f t="shared" si="9"/>
        <v>163.19999999999999</v>
      </c>
      <c r="CF6" s="36">
        <f t="shared" si="9"/>
        <v>155.69</v>
      </c>
      <c r="CG6" s="36">
        <f t="shared" si="9"/>
        <v>158.6</v>
      </c>
      <c r="CH6" s="36">
        <f t="shared" si="9"/>
        <v>161.82</v>
      </c>
      <c r="CI6" s="36">
        <f t="shared" si="9"/>
        <v>161.03</v>
      </c>
      <c r="CJ6" s="36">
        <f t="shared" si="9"/>
        <v>159.93</v>
      </c>
      <c r="CK6" s="35" t="str">
        <f>IF(CK7="","",IF(CK7="-","【-】","【"&amp;SUBSTITUTE(TEXT(CK7,"#,##0.00"),"-","△")&amp;"】"))</f>
        <v>【166.40】</v>
      </c>
      <c r="CL6" s="36">
        <f>IF(CL7="",NA(),CL7)</f>
        <v>56.82</v>
      </c>
      <c r="CM6" s="36">
        <f t="shared" ref="CM6:CU6" si="10">IF(CM7="",NA(),CM7)</f>
        <v>57.36</v>
      </c>
      <c r="CN6" s="36">
        <f t="shared" si="10"/>
        <v>55.83</v>
      </c>
      <c r="CO6" s="36">
        <f t="shared" si="10"/>
        <v>54.17</v>
      </c>
      <c r="CP6" s="36">
        <f t="shared" si="10"/>
        <v>54.58</v>
      </c>
      <c r="CQ6" s="36">
        <f t="shared" si="10"/>
        <v>62.46</v>
      </c>
      <c r="CR6" s="36">
        <f t="shared" si="10"/>
        <v>62.88</v>
      </c>
      <c r="CS6" s="36">
        <f t="shared" si="10"/>
        <v>62.32</v>
      </c>
      <c r="CT6" s="36">
        <f t="shared" si="10"/>
        <v>61.71</v>
      </c>
      <c r="CU6" s="36">
        <f t="shared" si="10"/>
        <v>63.12</v>
      </c>
      <c r="CV6" s="35" t="str">
        <f>IF(CV7="","",IF(CV7="-","【-】","【"&amp;SUBSTITUTE(TEXT(CV7,"#,##0.00"),"-","△")&amp;"】"))</f>
        <v>【60.69】</v>
      </c>
      <c r="CW6" s="36">
        <f>IF(CW7="",NA(),CW7)</f>
        <v>85.66</v>
      </c>
      <c r="CX6" s="36">
        <f t="shared" ref="CX6:DF6" si="11">IF(CX7="",NA(),CX7)</f>
        <v>84.56</v>
      </c>
      <c r="CY6" s="36">
        <f t="shared" si="11"/>
        <v>86.3</v>
      </c>
      <c r="CZ6" s="36">
        <f t="shared" si="11"/>
        <v>86.72</v>
      </c>
      <c r="DA6" s="36">
        <f t="shared" si="11"/>
        <v>86.46</v>
      </c>
      <c r="DB6" s="36">
        <f t="shared" si="11"/>
        <v>90.62</v>
      </c>
      <c r="DC6" s="36">
        <f t="shared" si="11"/>
        <v>90.13</v>
      </c>
      <c r="DD6" s="36">
        <f t="shared" si="11"/>
        <v>90.19</v>
      </c>
      <c r="DE6" s="36">
        <f t="shared" si="11"/>
        <v>90.03</v>
      </c>
      <c r="DF6" s="36">
        <f t="shared" si="11"/>
        <v>90.09</v>
      </c>
      <c r="DG6" s="35" t="str">
        <f>IF(DG7="","",IF(DG7="-","【-】","【"&amp;SUBSTITUTE(TEXT(DG7,"#,##0.00"),"-","△")&amp;"】"))</f>
        <v>【89.82】</v>
      </c>
      <c r="DH6" s="36">
        <f>IF(DH7="",NA(),DH7)</f>
        <v>52.59</v>
      </c>
      <c r="DI6" s="36">
        <f t="shared" ref="DI6:DQ6" si="12">IF(DI7="",NA(),DI7)</f>
        <v>53.29</v>
      </c>
      <c r="DJ6" s="36">
        <f t="shared" si="12"/>
        <v>53.32</v>
      </c>
      <c r="DK6" s="36">
        <f t="shared" si="12"/>
        <v>54.36</v>
      </c>
      <c r="DL6" s="36">
        <f t="shared" si="12"/>
        <v>55.13</v>
      </c>
      <c r="DM6" s="36">
        <f t="shared" si="12"/>
        <v>48.01</v>
      </c>
      <c r="DN6" s="36">
        <f t="shared" si="12"/>
        <v>48.01</v>
      </c>
      <c r="DO6" s="36">
        <f t="shared" si="12"/>
        <v>48.86</v>
      </c>
      <c r="DP6" s="36">
        <f t="shared" si="12"/>
        <v>49.6</v>
      </c>
      <c r="DQ6" s="36">
        <f t="shared" si="12"/>
        <v>50.31</v>
      </c>
      <c r="DR6" s="35" t="str">
        <f>IF(DR7="","",IF(DR7="-","【-】","【"&amp;SUBSTITUTE(TEXT(DR7,"#,##0.00"),"-","△")&amp;"】"))</f>
        <v>【50.19】</v>
      </c>
      <c r="DS6" s="36">
        <f>IF(DS7="",NA(),DS7)</f>
        <v>19.86</v>
      </c>
      <c r="DT6" s="36">
        <f t="shared" ref="DT6:EB6" si="13">IF(DT7="",NA(),DT7)</f>
        <v>21.41</v>
      </c>
      <c r="DU6" s="36">
        <f t="shared" si="13"/>
        <v>22.75</v>
      </c>
      <c r="DV6" s="36">
        <f t="shared" si="13"/>
        <v>24.89</v>
      </c>
      <c r="DW6" s="36">
        <f t="shared" si="13"/>
        <v>26.34</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0.75</v>
      </c>
      <c r="EE6" s="36">
        <f t="shared" ref="EE6:EM6" si="14">IF(EE7="",NA(),EE7)</f>
        <v>0.68</v>
      </c>
      <c r="EF6" s="36">
        <f t="shared" si="14"/>
        <v>0.5</v>
      </c>
      <c r="EG6" s="36">
        <f t="shared" si="14"/>
        <v>0.67</v>
      </c>
      <c r="EH6" s="36">
        <f t="shared" si="14"/>
        <v>0.54</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152021</v>
      </c>
      <c r="D7" s="38">
        <v>46</v>
      </c>
      <c r="E7" s="38">
        <v>1</v>
      </c>
      <c r="F7" s="38">
        <v>0</v>
      </c>
      <c r="G7" s="38">
        <v>1</v>
      </c>
      <c r="H7" s="38" t="s">
        <v>93</v>
      </c>
      <c r="I7" s="38" t="s">
        <v>94</v>
      </c>
      <c r="J7" s="38" t="s">
        <v>95</v>
      </c>
      <c r="K7" s="38" t="s">
        <v>96</v>
      </c>
      <c r="L7" s="38" t="s">
        <v>97</v>
      </c>
      <c r="M7" s="38" t="s">
        <v>98</v>
      </c>
      <c r="N7" s="39" t="s">
        <v>99</v>
      </c>
      <c r="O7" s="39">
        <v>65.44</v>
      </c>
      <c r="P7" s="39">
        <v>93.23</v>
      </c>
      <c r="Q7" s="39">
        <v>3003</v>
      </c>
      <c r="R7" s="39">
        <v>266344</v>
      </c>
      <c r="S7" s="39">
        <v>891.06</v>
      </c>
      <c r="T7" s="39">
        <v>298.91000000000003</v>
      </c>
      <c r="U7" s="39">
        <v>247227</v>
      </c>
      <c r="V7" s="39">
        <v>519.45000000000005</v>
      </c>
      <c r="W7" s="39">
        <v>475.94</v>
      </c>
      <c r="X7" s="39">
        <v>116.68</v>
      </c>
      <c r="Y7" s="39">
        <v>114.36</v>
      </c>
      <c r="Z7" s="39">
        <v>115.37</v>
      </c>
      <c r="AA7" s="39">
        <v>110.35</v>
      </c>
      <c r="AB7" s="39">
        <v>108.8</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311.04000000000002</v>
      </c>
      <c r="AU7" s="39">
        <v>279.41000000000003</v>
      </c>
      <c r="AV7" s="39">
        <v>298.67</v>
      </c>
      <c r="AW7" s="39">
        <v>295.39999999999998</v>
      </c>
      <c r="AX7" s="39">
        <v>300</v>
      </c>
      <c r="AY7" s="39">
        <v>311.99</v>
      </c>
      <c r="AZ7" s="39">
        <v>307.83</v>
      </c>
      <c r="BA7" s="39">
        <v>318.89</v>
      </c>
      <c r="BB7" s="39">
        <v>309.10000000000002</v>
      </c>
      <c r="BC7" s="39">
        <v>306.08</v>
      </c>
      <c r="BD7" s="39">
        <v>260.31</v>
      </c>
      <c r="BE7" s="39">
        <v>383.42</v>
      </c>
      <c r="BF7" s="39">
        <v>378.84</v>
      </c>
      <c r="BG7" s="39">
        <v>374.84</v>
      </c>
      <c r="BH7" s="39">
        <v>370.85</v>
      </c>
      <c r="BI7" s="39">
        <v>366.5</v>
      </c>
      <c r="BJ7" s="39">
        <v>291.77999999999997</v>
      </c>
      <c r="BK7" s="39">
        <v>295.44</v>
      </c>
      <c r="BL7" s="39">
        <v>290.07</v>
      </c>
      <c r="BM7" s="39">
        <v>290.42</v>
      </c>
      <c r="BN7" s="39">
        <v>294.66000000000003</v>
      </c>
      <c r="BO7" s="39">
        <v>275.67</v>
      </c>
      <c r="BP7" s="39">
        <v>107.17</v>
      </c>
      <c r="BQ7" s="39">
        <v>105.57</v>
      </c>
      <c r="BR7" s="39">
        <v>105.99</v>
      </c>
      <c r="BS7" s="39">
        <v>100.86</v>
      </c>
      <c r="BT7" s="39">
        <v>100.22</v>
      </c>
      <c r="BU7" s="39">
        <v>107.61</v>
      </c>
      <c r="BV7" s="39">
        <v>106.02</v>
      </c>
      <c r="BW7" s="39">
        <v>104.84</v>
      </c>
      <c r="BX7" s="39">
        <v>106.11</v>
      </c>
      <c r="BY7" s="39">
        <v>103.75</v>
      </c>
      <c r="BZ7" s="39">
        <v>100.05</v>
      </c>
      <c r="CA7" s="39">
        <v>152.28</v>
      </c>
      <c r="CB7" s="39">
        <v>154.77000000000001</v>
      </c>
      <c r="CC7" s="39">
        <v>154.24</v>
      </c>
      <c r="CD7" s="39">
        <v>162.36000000000001</v>
      </c>
      <c r="CE7" s="39">
        <v>163.19999999999999</v>
      </c>
      <c r="CF7" s="39">
        <v>155.69</v>
      </c>
      <c r="CG7" s="39">
        <v>158.6</v>
      </c>
      <c r="CH7" s="39">
        <v>161.82</v>
      </c>
      <c r="CI7" s="39">
        <v>161.03</v>
      </c>
      <c r="CJ7" s="39">
        <v>159.93</v>
      </c>
      <c r="CK7" s="39">
        <v>166.4</v>
      </c>
      <c r="CL7" s="39">
        <v>56.82</v>
      </c>
      <c r="CM7" s="39">
        <v>57.36</v>
      </c>
      <c r="CN7" s="39">
        <v>55.83</v>
      </c>
      <c r="CO7" s="39">
        <v>54.17</v>
      </c>
      <c r="CP7" s="39">
        <v>54.58</v>
      </c>
      <c r="CQ7" s="39">
        <v>62.46</v>
      </c>
      <c r="CR7" s="39">
        <v>62.88</v>
      </c>
      <c r="CS7" s="39">
        <v>62.32</v>
      </c>
      <c r="CT7" s="39">
        <v>61.71</v>
      </c>
      <c r="CU7" s="39">
        <v>63.12</v>
      </c>
      <c r="CV7" s="39">
        <v>60.69</v>
      </c>
      <c r="CW7" s="39">
        <v>85.66</v>
      </c>
      <c r="CX7" s="39">
        <v>84.56</v>
      </c>
      <c r="CY7" s="39">
        <v>86.3</v>
      </c>
      <c r="CZ7" s="39">
        <v>86.72</v>
      </c>
      <c r="DA7" s="39">
        <v>86.46</v>
      </c>
      <c r="DB7" s="39">
        <v>90.62</v>
      </c>
      <c r="DC7" s="39">
        <v>90.13</v>
      </c>
      <c r="DD7" s="39">
        <v>90.19</v>
      </c>
      <c r="DE7" s="39">
        <v>90.03</v>
      </c>
      <c r="DF7" s="39">
        <v>90.09</v>
      </c>
      <c r="DG7" s="39">
        <v>89.82</v>
      </c>
      <c r="DH7" s="39">
        <v>52.59</v>
      </c>
      <c r="DI7" s="39">
        <v>53.29</v>
      </c>
      <c r="DJ7" s="39">
        <v>53.32</v>
      </c>
      <c r="DK7" s="39">
        <v>54.36</v>
      </c>
      <c r="DL7" s="39">
        <v>55.13</v>
      </c>
      <c r="DM7" s="39">
        <v>48.01</v>
      </c>
      <c r="DN7" s="39">
        <v>48.01</v>
      </c>
      <c r="DO7" s="39">
        <v>48.86</v>
      </c>
      <c r="DP7" s="39">
        <v>49.6</v>
      </c>
      <c r="DQ7" s="39">
        <v>50.31</v>
      </c>
      <c r="DR7" s="39">
        <v>50.19</v>
      </c>
      <c r="DS7" s="39">
        <v>19.86</v>
      </c>
      <c r="DT7" s="39">
        <v>21.41</v>
      </c>
      <c r="DU7" s="39">
        <v>22.75</v>
      </c>
      <c r="DV7" s="39">
        <v>24.89</v>
      </c>
      <c r="DW7" s="39">
        <v>26.34</v>
      </c>
      <c r="DX7" s="39">
        <v>16.170000000000002</v>
      </c>
      <c r="DY7" s="39">
        <v>16.600000000000001</v>
      </c>
      <c r="DZ7" s="39">
        <v>18.510000000000002</v>
      </c>
      <c r="EA7" s="39">
        <v>20.49</v>
      </c>
      <c r="EB7" s="39">
        <v>21.34</v>
      </c>
      <c r="EC7" s="39">
        <v>20.63</v>
      </c>
      <c r="ED7" s="39">
        <v>0.75</v>
      </c>
      <c r="EE7" s="39">
        <v>0.68</v>
      </c>
      <c r="EF7" s="39">
        <v>0.5</v>
      </c>
      <c r="EG7" s="39">
        <v>0.67</v>
      </c>
      <c r="EH7" s="39">
        <v>0.54</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長岡市役所</cp:lastModifiedBy>
  <cp:lastPrinted>2022-01-18T06:49:41Z</cp:lastPrinted>
  <dcterms:created xsi:type="dcterms:W3CDTF">2021-12-03T06:47:57Z</dcterms:created>
  <dcterms:modified xsi:type="dcterms:W3CDTF">2022-03-15T07:58:12Z</dcterms:modified>
  <cp:category/>
</cp:coreProperties>
</file>