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07_決算事務\09財政状況資料集\R7\02_10月公表分（R6年度分：2回目）\03_提出\"/>
    </mc:Choice>
  </mc:AlternateContent>
  <xr:revisionPtr revIDLastSave="0" documentId="8_{F4F5D343-6897-4354-BEBA-167D277B828F}"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W37" i="10"/>
  <c r="BW38" i="10" s="1"/>
  <c r="BW39" i="10" s="1"/>
  <c r="BW40" i="10" s="1"/>
  <c r="BW41" i="10" s="1"/>
  <c r="BW42" i="10" s="1"/>
  <c r="BW43" i="10" s="1"/>
  <c r="BE37" i="10"/>
  <c r="AM37" i="10"/>
  <c r="C37" i="10"/>
  <c r="CO36" i="10"/>
  <c r="BW36" i="10"/>
  <c r="BE36" i="10"/>
  <c r="C36" i="10"/>
  <c r="CO35" i="10"/>
  <c r="BW35" i="10"/>
  <c r="BE35" i="10"/>
  <c r="C35" i="10"/>
  <c r="CO34" i="10"/>
  <c r="BW34" i="10"/>
  <c r="BE34" i="10"/>
  <c r="C34" i="10"/>
  <c r="U34" i="10" s="1"/>
  <c r="U35" i="10" s="1"/>
  <c r="U36" i="10" s="1"/>
  <c r="U37"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<sst xmlns="http://schemas.openxmlformats.org/spreadsheetml/2006/main" count="1087" uniqueCount="588">
  <si>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</si>
  <si>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</si>
  <si>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</si>
  <si>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</si>
  <si>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</si>
  <si>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</si>
  <si>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</si>
  <si>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</si>
  <si>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</si>
  <si>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</si>
  <si>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</si>
  <si>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</si>
  <si>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</si>
  <si>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</si>
  <si>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</si>
  <si>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</si>
  <si>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</si>
  <si>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</si>
  <si>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</si>
  <si>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</si>
  <si>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</si>
  <si>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</si>
  <si>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</si>
  <si>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</si>
  <si>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</si>
  <si>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</si>
  <si>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</si>
  <si>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</si>
  <si>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</si>
  <si>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</si>
  <si>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</si>
  <si>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</si>
  <si>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</si>
  <si>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</si>
  <si>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</si>
  <si>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</si>
  <si>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</si>
  <si>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</si>
  <si>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</si>
  <si>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</si>
  <si>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</si>
  <si>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</si>
  <si>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</si>
  <si>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</si>
  <si>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</si>
  <si>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</si>
  <si>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</si>
  <si>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</si>
  <si>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</si>
  <si>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</si>
  <si>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</si>
  <si>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</si>
  <si>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</si>
  <si>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</si>
  <si>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</si>
  <si>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</si>
  <si>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</si>
  <si>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</si>
  <si>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</si>
  <si>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</si>
  <si>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</si>
  <si>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</si>
  <si>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</si>
  <si>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</si>
  <si>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</si>
  <si>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</si>
  <si>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</si>
  <si>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</si>
  <si>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</si>
  <si>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</si>
  <si>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</si>
  <si>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</si>
  <si>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</si>
  <si>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</si>
  <si>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</si>
  <si>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</si>
  <si>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</si>
  <si>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</si>
  <si>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</si>
  <si>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</si>
  <si>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</si>
  <si>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</si>
  <si>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</si>
  <si>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</si>
  <si>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</si>
  <si>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</si>
  <si>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</si>
  <si>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</si>
  <si>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</si>
  <si>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</si>
  <si>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</si>
  <si>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</si>
  <si>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</si>
  <si>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</si>
  <si>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長岡市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</si>
  <si>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</si>
  <si>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</si>
  <si>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</si>
  <si>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</si>
  <si>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</si>
  <si>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</si>
  <si>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</si>
  <si>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</si>
  <si>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</si>
  <si>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</si>
  <si>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</si>
  <si>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</si>
  <si>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</si>
  <si>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</si>
  <si>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</si>
  <si>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</si>
  <si>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</si>
  <si>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</si>
  <si>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</si>
  <si>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</si>
  <si>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</si>
  <si>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</si>
  <si>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</si>
  <si>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</si>
  <si>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</si>
  <si>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</si>
  <si>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</si>
  <si>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</si>
  <si>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</si>
  <si>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</si>
  <si>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</si>
  <si>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</si>
  <si>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</si>
  <si>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</si>
  <si>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</si>
  <si>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</si>
  <si>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</si>
  <si>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</si>
  <si>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</si>
  <si>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</si>
  <si>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</si>
  <si>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</si>
  <si>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</si>
  <si>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</si>
  <si>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</si>
  <si>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</si>
  <si>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</si>
  <si>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</si>
  <si>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</si>
  <si>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</si>
  <si>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</si>
  <si>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</si>
  <si>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</si>
  <si>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</si>
  <si>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</si>
  <si>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</si>
  <si>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</si>
  <si>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</si>
  <si>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</si>
  <si>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</si>
  <si>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</si>
  <si>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</si>
  <si>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</si>
  <si>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</si>
  <si>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</si>
  <si>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</si>
  <si>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</si>
  <si>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</si>
  <si>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</si>
  <si>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</si>
  <si>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</si>
  <si>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</si>
  <si>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</si>
  <si>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</si>
  <si>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</si>
  <si>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</si>
  <si>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</si>
  <si>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</si>
  <si>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</si>
  <si>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</si>
  <si>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</si>
  <si>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</si>
  <si>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</si>
  <si>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</si>
  <si>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</si>
  <si>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</si>
  <si>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</si>
  <si>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</si>
  <si>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</si>
  <si>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</si>
  <si>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</si>
  <si>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</si>
  <si>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</si>
  <si>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</si>
  <si>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</si>
  <si>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</si>
  <si>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</si>
  <si>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</si>
  <si>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</si>
  <si>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</si>
  <si>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</si>
  <si>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</si>
  <si>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</si>
  <si>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</si>
  <si>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</si>
  <si>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</si>
  <si>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</si>
  <si>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</si>
  <si>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新潟県長岡市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</si>
  <si>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</si>
  <si>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</si>
  <si>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</si>
  <si>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</si>
  <si>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</si>
  <si>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</si>
  <si>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</si>
  <si>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</si>
  <si>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</si>
  <si>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</si>
  <si>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</si>
  <si>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</si>
  <si>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</si>
  <si>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</si>
  <si>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</si>
  <si>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</si>
  <si>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</si>
  <si>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</si>
  <si>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</si>
  <si>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</si>
  <si>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</si>
  <si>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</si>
  <si>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</si>
  <si>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</si>
  <si>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</si>
  <si>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</si>
  <si>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</si>
  <si>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</si>
  <si>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</si>
  <si>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</si>
  <si>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</si>
  <si>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</si>
  <si>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</si>
  <si>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</si>
  <si>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</si>
  <si>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</si>
  <si>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</si>
  <si>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</si>
  <si>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</si>
  <si>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</si>
  <si>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</si>
  <si>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</si>
  <si>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</si>
  <si>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</si>
  <si>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</si>
  <si>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</si>
  <si>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</si>
  <si>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</si>
  <si>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</si>
  <si>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</si>
  <si>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</si>
  <si>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</si>
  <si>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</si>
  <si>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</si>
  <si>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</si>
  <si>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</si>
  <si>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</si>
  <si>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</si>
  <si>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</si>
  <si>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</si>
  <si>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</si>
  <si>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</si>
  <si>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</si>
  <si>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</si>
  <si>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</si>
  <si>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</si>
  <si>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</si>
  <si>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</si>
  <si>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</si>
  <si>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</si>
  <si>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</si>
  <si>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</si>
  <si>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</si>
  <si>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</si>
  <si>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</si>
  <si>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</si>
  <si>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</si>
  <si>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</si>
  <si>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</si>
  <si>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</si>
  <si>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</si>
  <si>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</si>
  <si>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</si>
  <si>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</si>
  <si>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</si>
  <si>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</si>
  <si>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</si>
  <si>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</si>
  <si>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</si>
  <si>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</si>
  <si>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</si>
  <si>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</si>
  <si>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</si>
  <si>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</si>
  <si>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</si>
  <si>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</si>
  <si>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</si>
  <si>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</si>
  <si>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</si>
  <si>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</si>
  <si>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</si>
  <si>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</si>
  <si>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</si>
  <si>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</si>
  <si>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</si>
  <si>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</si>
  <si>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</si>
  <si>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</si>
  <si>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</si>
  <si>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</si>
  <si>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</si>
  <si>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</si>
  <si>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</si>
  <si>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</si>
  <si>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</si>
  <si>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</si>
  <si>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</si>
  <si>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</si>
  <si>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</si>
  <si>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</si>
  <si>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</si>
  <si>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</si>
  <si>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</si>
  <si>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</si>
  <si>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</si>
  <si>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</si>
  <si>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</si>
  <si>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駐車場整備</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</si>
  <si>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</si>
  <si>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</si>
  <si>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</si>
  <si>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</si>
  <si>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</si>
  <si>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</si>
  <si>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</si>
  <si>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</si>
  <si>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</si>
  <si>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</si>
  <si>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</si>
  <si>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</si>
  <si>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</si>
  <si>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</si>
  <si>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</si>
  <si>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</si>
  <si>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</si>
  <si>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</si>
  <si>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</si>
  <si>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</si>
  <si>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</si>
  <si>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</si>
  <si>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新潟県長岡市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</si>
  <si>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</si>
  <si>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</si>
  <si>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</si>
  <si>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</si>
  <si>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</si>
  <si>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</si>
  <si>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</si>
  <si>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</si>
  <si>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</si>
  <si>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</si>
  <si>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</si>
  <si>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</si>
  <si>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</si>
  <si>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</si>
  <si>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</si>
  <si>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</si>
  <si>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</si>
  <si>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</si>
  <si>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</si>
  <si>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</si>
  <si>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</si>
  <si>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</si>
  <si>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</si>
  <si>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</si>
  <si>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</si>
  <si>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</si>
  <si>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</si>
  <si>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</si>
  <si>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</si>
  <si>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</si>
  <si>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</si>
  <si>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</si>
  <si>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</si>
  <si>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</si>
  <si>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国民健康保険寺泊診療所事業特別会計</t>
    <phoneticPr fontId="5"/>
  </si>
  <si>
    <t>後期高齢者医療事業特別会計</t>
    <phoneticPr fontId="5"/>
  </si>
  <si>
    <t>介護保険事業特別会計</t>
    <phoneticPr fontId="5"/>
  </si>
  <si>
    <t>下水道事業会計</t>
    <phoneticPr fontId="5"/>
  </si>
  <si>
    <t>法適用企業</t>
    <phoneticPr fontId="5"/>
  </si>
  <si>
    <t>水道事業会計</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</si>
  <si>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</si>
  <si>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</si>
  <si>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</si>
  <si>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</si>
  <si>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</si>
  <si>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</si>
  <si>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</si>
  <si>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</si>
  <si>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</si>
  <si>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</si>
  <si>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</si>
  <si>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</si>
  <si>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</si>
  <si>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</si>
  <si>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</si>
  <si>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</si>
  <si>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</si>
  <si>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</si>
  <si>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</si>
  <si>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</si>
  <si>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</si>
  <si>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</si>
  <si>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</si>
  <si>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</si>
  <si>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</si>
  <si>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</si>
  <si>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</si>
  <si>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</si>
  <si>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</si>
  <si>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</si>
  <si>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</si>
  <si>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</si>
  <si>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</si>
  <si>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</si>
  <si>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</si>
  <si>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</si>
  <si>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</si>
  <si>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</si>
  <si>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</si>
  <si>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</si>
  <si>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</si>
  <si>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</si>
  <si>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</si>
  <si>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</si>
  <si>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</si>
  <si>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</si>
  <si>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</si>
  <si>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</si>
  <si>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</si>
  <si>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</si>
  <si>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</si>
  <si>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</si>
  <si>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</si>
  <si>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</si>
  <si>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</si>
  <si>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</si>
  <si>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</si>
  <si>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</si>
  <si>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</si>
  <si>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</si>
  <si>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</si>
  <si>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</si>
  <si>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</si>
  <si>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</si>
  <si>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</si>
  <si>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</si>
  <si>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</si>
  <si>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</si>
  <si>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</si>
  <si>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</si>
  <si>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</si>
  <si>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</si>
  <si>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</si>
  <si>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</si>
  <si>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</si>
  <si>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</si>
  <si>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</si>
  <si>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</si>
  <si>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</si>
  <si>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</si>
  <si>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</si>
  <si>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</si>
  <si>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</si>
  <si>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</si>
  <si>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</si>
  <si>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</si>
  <si>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</si>
  <si>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</si>
  <si>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</si>
  <si>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</si>
  <si>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</si>
  <si>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</si>
  <si>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</si>
  <si>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</si>
  <si>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</si>
  <si>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</si>
  <si>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</si>
  <si>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</si>
  <si>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</si>
  <si>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</si>
  <si>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</si>
  <si>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</si>
  <si>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</si>
  <si>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</si>
  <si>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</si>
  <si>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</si>
  <si>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</si>
  <si>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</si>
  <si>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</si>
  <si>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</si>
  <si>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</si>
  <si>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</si>
  <si>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</si>
  <si>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</si>
  <si>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</si>
  <si>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</si>
  <si>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</si>
  <si>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</si>
  <si>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</si>
  <si>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</si>
  <si>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</si>
  <si>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</si>
  <si>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</si>
  <si>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</si>
  <si>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</si>
  <si>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</si>
  <si>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</si>
  <si>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</si>
  <si>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</si>
  <si>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</si>
  <si>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</si>
  <si>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</si>
  <si>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</si>
  <si>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</si>
  <si>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</si>
  <si>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</si>
  <si>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0.38</t>
  </si>
  <si>
    <t>▲ 1.33</t>
  </si>
  <si>
    <t>水道事業会計</t>
  </si>
  <si>
    <t>一般会計</t>
  </si>
  <si>
    <t>下水道事業会計</t>
  </si>
  <si>
    <t>介護保険事業特別会計</t>
  </si>
  <si>
    <t>国民健康保険事業特別会計</t>
  </si>
  <si>
    <t>簡易水道事業会計</t>
  </si>
  <si>
    <t>後期高齢者医療事業特別会計</t>
  </si>
  <si>
    <t>国民健康保険寺泊診療所事業特別会計</t>
  </si>
  <si>
    <t>その他会計（赤字）</t>
  </si>
  <si>
    <t>その他会計（黒字）</t>
  </si>
  <si>
    <t>R02</t>
    <phoneticPr fontId="5"/>
  </si>
  <si>
    <t>R03</t>
    <phoneticPr fontId="5"/>
  </si>
  <si>
    <t>R04</t>
    <phoneticPr fontId="5"/>
  </si>
  <si>
    <t>R05</t>
    <phoneticPr fontId="5"/>
  </si>
  <si>
    <t>R06</t>
    <phoneticPr fontId="5"/>
  </si>
  <si>
    <t>都市整備基金</t>
    <rPh sb="0" eb="6">
      <t>トシセイビキキン</t>
    </rPh>
    <phoneticPr fontId="5"/>
  </si>
  <si>
    <t>ふるさと創生基金</t>
    <rPh sb="4" eb="6">
      <t>ソウセイ</t>
    </rPh>
    <rPh sb="6" eb="8">
      <t>キキン</t>
    </rPh>
    <phoneticPr fontId="5"/>
  </si>
  <si>
    <t>中越大震災メモリアル基金</t>
    <rPh sb="0" eb="2">
      <t>チュウエツ</t>
    </rPh>
    <rPh sb="2" eb="5">
      <t>ダイシンサイ</t>
    </rPh>
    <rPh sb="10" eb="12">
      <t>キキン</t>
    </rPh>
    <phoneticPr fontId="5"/>
  </si>
  <si>
    <t>まち・ひと・しごと創生基金</t>
    <rPh sb="9" eb="13">
      <t>ソウセイキキン</t>
    </rPh>
    <phoneticPr fontId="5"/>
  </si>
  <si>
    <t>和島地域教育施設整備基金</t>
    <rPh sb="0" eb="2">
      <t>ワシマ</t>
    </rPh>
    <rPh sb="2" eb="4">
      <t>チイキ</t>
    </rPh>
    <rPh sb="4" eb="6">
      <t>キョウイク</t>
    </rPh>
    <rPh sb="6" eb="8">
      <t>シセツ</t>
    </rPh>
    <rPh sb="8" eb="10">
      <t>セイビ</t>
    </rPh>
    <rPh sb="10" eb="12">
      <t>キキン</t>
    </rPh>
    <phoneticPr fontId="5"/>
  </si>
  <si>
    <t>-</t>
    <phoneticPr fontId="2"/>
  </si>
  <si>
    <t>-</t>
    <phoneticPr fontId="2"/>
  </si>
  <si>
    <t>魚沼地区障害福祉組合</t>
    <rPh sb="0" eb="2">
      <t>ウオヌマ</t>
    </rPh>
    <rPh sb="2" eb="4">
      <t>チク</t>
    </rPh>
    <rPh sb="4" eb="6">
      <t>ショウガイ</t>
    </rPh>
    <rPh sb="6" eb="8">
      <t>フクシ</t>
    </rPh>
    <rPh sb="8" eb="10">
      <t>クミアイ</t>
    </rPh>
    <phoneticPr fontId="2"/>
  </si>
  <si>
    <t>新潟県中越福祉事務組合</t>
    <rPh sb="0" eb="3">
      <t>ニイガタケン</t>
    </rPh>
    <rPh sb="3" eb="5">
      <t>チュウエツ</t>
    </rPh>
    <rPh sb="5" eb="7">
      <t>フクシ</t>
    </rPh>
    <rPh sb="7" eb="9">
      <t>ジム</t>
    </rPh>
    <rPh sb="9" eb="11">
      <t>クミアイ</t>
    </rPh>
    <phoneticPr fontId="2"/>
  </si>
  <si>
    <t>三条・燕・西蒲・南蒲広域養護老人ホーム施設組合</t>
    <rPh sb="0" eb="2">
      <t>サンジョウ</t>
    </rPh>
    <rPh sb="3" eb="4">
      <t>ツバメ</t>
    </rPh>
    <rPh sb="5" eb="7">
      <t>ニシカン</t>
    </rPh>
    <rPh sb="8" eb="10">
      <t>ナンカン</t>
    </rPh>
    <rPh sb="10" eb="12">
      <t>コウイキ</t>
    </rPh>
    <rPh sb="12" eb="14">
      <t>ヨウゴ</t>
    </rPh>
    <rPh sb="14" eb="16">
      <t>ロウジン</t>
    </rPh>
    <rPh sb="19" eb="21">
      <t>シセツ</t>
    </rPh>
    <rPh sb="21" eb="23">
      <t>クミアイ</t>
    </rPh>
    <phoneticPr fontId="2"/>
  </si>
  <si>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</si>
  <si>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</si>
  <si>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</si>
  <si>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【消防賞じゅつ金等支給事業特別会計】</t>
  </si>
  <si>
    <t>新潟県市町村総合事務組合
　【非常勤職員公務災害補償等事業特別会計】</t>
  </si>
  <si>
    <t>新潟県市町村総合事務組合
　【交通災害共済事業特別会計】</t>
  </si>
  <si>
    <t>新潟県後期高齢者医療広域連合
　【一般会計】</t>
  </si>
  <si>
    <t>新潟県後期高齢者医療広域連合
　【後期高齢者医療特別会計】</t>
  </si>
  <si>
    <t>一般財団法人長岡産業交流会館</t>
    <rPh sb="0" eb="2">
      <t>イッパン</t>
    </rPh>
    <rPh sb="2" eb="6">
      <t>ザイダンホウジン</t>
    </rPh>
    <rPh sb="6" eb="8">
      <t>ナガオカ</t>
    </rPh>
    <rPh sb="8" eb="10">
      <t>サンギョウ</t>
    </rPh>
    <rPh sb="10" eb="12">
      <t>コウリュウ</t>
    </rPh>
    <rPh sb="12" eb="14">
      <t>カイカン</t>
    </rPh>
    <phoneticPr fontId="2"/>
  </si>
  <si>
    <t>公益財団法人長岡市勤労者福祉サービスセンター</t>
    <rPh sb="0" eb="6">
      <t>コウエキザイダンホウジン</t>
    </rPh>
    <rPh sb="6" eb="9">
      <t>ナガオカシ</t>
    </rPh>
    <rPh sb="9" eb="12">
      <t>キンロウシャ</t>
    </rPh>
    <rPh sb="12" eb="14">
      <t>フクシ</t>
    </rPh>
    <phoneticPr fontId="2"/>
  </si>
  <si>
    <t>公益財団法人長岡市米百俵財団</t>
    <rPh sb="0" eb="6">
      <t>コウエキザイダンホウジン</t>
    </rPh>
    <rPh sb="6" eb="9">
      <t>ナガオカシ</t>
    </rPh>
    <rPh sb="9" eb="12">
      <t>コメヒャッピョウ</t>
    </rPh>
    <rPh sb="12" eb="14">
      <t>ザイダン</t>
    </rPh>
    <phoneticPr fontId="2"/>
  </si>
  <si>
    <t>公益財団法人長岡市スポーツ協会</t>
    <rPh sb="0" eb="9">
      <t>コウエキザイダンホウジンナガオカシ</t>
    </rPh>
    <rPh sb="13" eb="15">
      <t>キョウカイ</t>
    </rPh>
    <phoneticPr fontId="2"/>
  </si>
  <si>
    <t>公益財団法人長岡市芸術文化振興財団</t>
    <rPh sb="0" eb="9">
      <t>コウエキザイダンホウジンナガオカシ</t>
    </rPh>
    <rPh sb="9" eb="11">
      <t>ゲイジュツ</t>
    </rPh>
    <rPh sb="11" eb="13">
      <t>ブンカ</t>
    </rPh>
    <rPh sb="13" eb="17">
      <t>シンコウザイダン</t>
    </rPh>
    <phoneticPr fontId="2"/>
  </si>
  <si>
    <t>公益財団法人長岡市国際交流協会</t>
    <rPh sb="0" eb="9">
      <t>コウエキザイダンホウジンナガオカシ</t>
    </rPh>
    <rPh sb="9" eb="11">
      <t>コクサイ</t>
    </rPh>
    <rPh sb="11" eb="13">
      <t>コウリュウ</t>
    </rPh>
    <rPh sb="13" eb="15">
      <t>キョウカイ</t>
    </rPh>
    <phoneticPr fontId="2"/>
  </si>
  <si>
    <t>長岡地域土地開発公社</t>
    <rPh sb="0" eb="4">
      <t>ナガオカチイキ</t>
    </rPh>
    <rPh sb="4" eb="10">
      <t>トチカイハツコウシャ</t>
    </rPh>
    <phoneticPr fontId="2"/>
  </si>
  <si>
    <t>株式会社山古志観光開発公社</t>
    <rPh sb="0" eb="4">
      <t>カブシキガイシャ</t>
    </rPh>
    <rPh sb="4" eb="7">
      <t>ヤマコシ</t>
    </rPh>
    <rPh sb="7" eb="9">
      <t>カンコウ</t>
    </rPh>
    <rPh sb="9" eb="11">
      <t>カイハツ</t>
    </rPh>
    <rPh sb="11" eb="13">
      <t>コウシャ</t>
    </rPh>
    <phoneticPr fontId="2"/>
  </si>
  <si>
    <t>公立大学法人長岡造形大学</t>
    <rPh sb="0" eb="2">
      <t>コウリツ</t>
    </rPh>
    <rPh sb="2" eb="4">
      <t>ダイガク</t>
    </rPh>
    <rPh sb="4" eb="6">
      <t>ホウジン</t>
    </rPh>
    <rPh sb="6" eb="8">
      <t>ナガオカ</t>
    </rPh>
    <rPh sb="8" eb="10">
      <t>ゾウケイ</t>
    </rPh>
    <rPh sb="10" eb="12">
      <t>ダイガク</t>
    </rPh>
    <phoneticPr fontId="2"/>
  </si>
  <si>
    <t>一般財団法人長岡花火財団</t>
    <rPh sb="0" eb="2">
      <t>イッパン</t>
    </rPh>
    <rPh sb="2" eb="6">
      <t>ザイダンホウジン</t>
    </rPh>
    <rPh sb="6" eb="8">
      <t>ナガオカ</t>
    </rPh>
    <rPh sb="8" eb="10">
      <t>ハナビ</t>
    </rPh>
    <rPh sb="10" eb="12">
      <t>ザイダン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</si>
  <si>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</si>
  <si>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</si>
  <si>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</si>
  <si>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標準財政規模の増といった良化要因があったが、合併特例債償還額の減少などによる基準財政需要額の減により、将来負担比率は増加した。今後は減価償却率の上昇が見込まれるため、長岡市公共施設等総合管理計画をもとに施設の長寿命化・施設の適正化を進めていく。</t>
    <rPh sb="1" eb="3">
      <t>ヒョウジュン</t>
    </rPh>
    <rPh sb="3" eb="5">
      <t>ザイセイ</t>
    </rPh>
    <rPh sb="5" eb="7">
      <t>キボ</t>
    </rPh>
    <rPh sb="8" eb="9">
      <t>ゾウ</t>
    </rPh>
    <rPh sb="13" eb="15">
      <t>リョウカ</t>
    </rPh>
    <rPh sb="15" eb="17">
      <t>ヨウイン</t>
    </rPh>
    <rPh sb="23" eb="28">
      <t>ガッペイトクレイサイ</t>
    </rPh>
    <rPh sb="28" eb="30">
      <t>ショウカン</t>
    </rPh>
    <rPh sb="30" eb="31">
      <t>ガク</t>
    </rPh>
    <rPh sb="32" eb="34">
      <t>ゲンショウ</t>
    </rPh>
    <rPh sb="39" eb="41">
      <t>キジュン</t>
    </rPh>
    <rPh sb="41" eb="43">
      <t>ザイセイ</t>
    </rPh>
    <rPh sb="43" eb="45">
      <t>ジュヨウ</t>
    </rPh>
    <rPh sb="45" eb="46">
      <t>ガク</t>
    </rPh>
    <rPh sb="47" eb="48">
      <t>ゲン</t>
    </rPh>
    <rPh sb="52" eb="54">
      <t>ショウライ</t>
    </rPh>
    <rPh sb="54" eb="56">
      <t>フタン</t>
    </rPh>
    <rPh sb="56" eb="58">
      <t>ヒリツ</t>
    </rPh>
    <rPh sb="59" eb="61">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</si>
  <si>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</si>
  <si>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</si>
  <si>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</si>
  <si>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</si>
  <si>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</si>
  <si>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</si>
  <si>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都市建設計画に基づく事業や道路橋りょう整備事業、教育施設の整備事業に取り組んだ結果、元利償還金の金額が多く、類似団体の中では高くなっている。
　Ｒ６年度については、Ｒ５年度に引き続き、公営企業債等繰入見込額の減や地方債現在高の減といった良化要因があった一方、基準財政需要額算入見込額の減により、将来負担比率が上昇している。
　実質公債費比率については、Ｈ30年度以降５ポイント後半で推移していたが、下水道事業等の元利償還金が減少したことにより、基準財政需要額算入額が減少し、Ｒ6年度はＲ5年度と比較してさらに悪化した。</t>
    <rPh sb="1" eb="3">
      <t>トシ</t>
    </rPh>
    <rPh sb="3" eb="5">
      <t>ケンセツ</t>
    </rPh>
    <rPh sb="5" eb="7">
      <t>ケイカク</t>
    </rPh>
    <rPh sb="8" eb="9">
      <t>モト</t>
    </rPh>
    <rPh sb="11" eb="13">
      <t>ジギョウ</t>
    </rPh>
    <rPh sb="14" eb="16">
      <t>ドウロ</t>
    </rPh>
    <rPh sb="16" eb="17">
      <t>キョウ</t>
    </rPh>
    <rPh sb="20" eb="22">
      <t>セイビ</t>
    </rPh>
    <rPh sb="22" eb="24">
      <t>ジギョウ</t>
    </rPh>
    <rPh sb="25" eb="27">
      <t>キョウイク</t>
    </rPh>
    <rPh sb="27" eb="29">
      <t>シセツ</t>
    </rPh>
    <rPh sb="30" eb="32">
      <t>セイビ</t>
    </rPh>
    <rPh sb="32" eb="34">
      <t>ジギョウ</t>
    </rPh>
    <rPh sb="35" eb="36">
      <t>ト</t>
    </rPh>
    <rPh sb="37" eb="38">
      <t>ク</t>
    </rPh>
    <rPh sb="40" eb="42">
      <t>ケッカ</t>
    </rPh>
    <rPh sb="43" eb="45">
      <t>ガンリ</t>
    </rPh>
    <rPh sb="45" eb="48">
      <t>ショウカンキン</t>
    </rPh>
    <rPh sb="49" eb="51">
      <t>キンガク</t>
    </rPh>
    <rPh sb="52" eb="53">
      <t>オオ</t>
    </rPh>
    <rPh sb="55" eb="57">
      <t>ルイジ</t>
    </rPh>
    <rPh sb="57" eb="59">
      <t>ダンタイ</t>
    </rPh>
    <rPh sb="60" eb="61">
      <t>ナカ</t>
    </rPh>
    <rPh sb="63" eb="64">
      <t>タカ</t>
    </rPh>
    <rPh sb="75" eb="77">
      <t>ネンド</t>
    </rPh>
    <rPh sb="85" eb="87">
      <t>ネンド</t>
    </rPh>
    <rPh sb="88" eb="89">
      <t>ヒ</t>
    </rPh>
    <rPh sb="90" eb="91">
      <t>ツヅ</t>
    </rPh>
    <rPh sb="93" eb="95">
      <t>コウエイ</t>
    </rPh>
    <rPh sb="95" eb="97">
      <t>キギョウ</t>
    </rPh>
    <rPh sb="97" eb="98">
      <t>サイ</t>
    </rPh>
    <rPh sb="98" eb="99">
      <t>トウ</t>
    </rPh>
    <rPh sb="99" eb="101">
      <t>クリイレ</t>
    </rPh>
    <rPh sb="101" eb="103">
      <t>ミコ</t>
    </rPh>
    <rPh sb="103" eb="104">
      <t>ガク</t>
    </rPh>
    <rPh sb="105" eb="106">
      <t>ゲン</t>
    </rPh>
    <rPh sb="107" eb="110">
      <t>チホウサイ</t>
    </rPh>
    <rPh sb="110" eb="112">
      <t>ゲンザイ</t>
    </rPh>
    <rPh sb="112" eb="113">
      <t>ダカ</t>
    </rPh>
    <rPh sb="114" eb="115">
      <t>ゲン</t>
    </rPh>
    <rPh sb="119" eb="121">
      <t>リョウカ</t>
    </rPh>
    <rPh sb="121" eb="123">
      <t>ヨウイン</t>
    </rPh>
    <rPh sb="127" eb="129">
      <t>イッポウ</t>
    </rPh>
    <rPh sb="130" eb="132">
      <t>キジュン</t>
    </rPh>
    <rPh sb="132" eb="134">
      <t>ザイセイ</t>
    </rPh>
    <rPh sb="134" eb="136">
      <t>ジュヨウ</t>
    </rPh>
    <rPh sb="136" eb="137">
      <t>ガク</t>
    </rPh>
    <rPh sb="137" eb="139">
      <t>サンニュウ</t>
    </rPh>
    <rPh sb="139" eb="141">
      <t>ミコミ</t>
    </rPh>
    <rPh sb="141" eb="142">
      <t>ガク</t>
    </rPh>
    <rPh sb="143" eb="144">
      <t>ゲン</t>
    </rPh>
    <rPh sb="148" eb="154">
      <t>ショウライフタンヒリツ</t>
    </rPh>
    <rPh sb="155" eb="157">
      <t>ジョウショウ</t>
    </rPh>
    <rPh sb="164" eb="166">
      <t>ジッシツ</t>
    </rPh>
    <rPh sb="189" eb="191">
      <t>コウハン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</si>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</sst>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010AEA7-0CFD-4784-8B8F-7178935A173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B21F-4602-BE6A-6C84B05EF12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62241</c:v>
                </c:pt>
                <c:pt idx="1">
                  <c:v>68585</c:v>
                </c:pt>
                <c:pt idx="2">
                  <c:v>76993</c:v>
                </c:pt>
                <c:pt idx="3">
                  <c:v>91146</c:v>
                </c:pt>
                <c:pt idx="4">
                  <c:v>69777</c:v>
                </c:pt>
              </c:numCache>
            </c:numRef>
          </c:val>
          <c:smooth val="0"/>
          <c:extLst>
            <c:ext xmlns:c16="http://schemas.microsoft.com/office/drawing/2014/chart" uri="{C3380CC4-5D6E-409C-BE32-E72D297353CC}">
              <c16:uniqueId val="{00000001-B21F-4602-BE6A-6C84B05EF12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7.31</c:v>
                </c:pt>
                <c:pt idx="1">
                  <c:v>7.89</c:v>
                </c:pt>
                <c:pt idx="2">
                  <c:v>8.81</c:v>
                </c:pt>
                <c:pt idx="3">
                  <c:v>6.96</c:v>
                </c:pt>
                <c:pt idx="4">
                  <c:v>6.9</c:v>
                </c:pt>
              </c:numCache>
            </c:numRef>
          </c:val>
          <c:extLst>
            <c:ext xmlns:c16="http://schemas.microsoft.com/office/drawing/2014/chart" uri="{C3380CC4-5D6E-409C-BE32-E72D297353CC}">
              <c16:uniqueId val="{00000000-A058-4867-946A-AF6622D5BCB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6.65</c:v>
                </c:pt>
                <c:pt idx="1">
                  <c:v>9.4700000000000006</c:v>
                </c:pt>
                <c:pt idx="2">
                  <c:v>12.45</c:v>
                </c:pt>
                <c:pt idx="3">
                  <c:v>13.76</c:v>
                </c:pt>
                <c:pt idx="4">
                  <c:v>12.18</c:v>
                </c:pt>
              </c:numCache>
            </c:numRef>
          </c:val>
          <c:extLst>
            <c:ext xmlns:c16="http://schemas.microsoft.com/office/drawing/2014/chart" uri="{C3380CC4-5D6E-409C-BE32-E72D297353CC}">
              <c16:uniqueId val="{00000001-A058-4867-946A-AF6622D5BCB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5.7</c:v>
                </c:pt>
                <c:pt idx="1">
                  <c:v>3.83</c:v>
                </c:pt>
                <c:pt idx="2">
                  <c:v>3.47</c:v>
                </c:pt>
                <c:pt idx="3">
                  <c:v>-0.38</c:v>
                </c:pt>
                <c:pt idx="4">
                  <c:v>-1.33</c:v>
                </c:pt>
              </c:numCache>
            </c:numRef>
          </c:val>
          <c:smooth val="0"/>
          <c:extLst>
            <c:ext xmlns:c16="http://schemas.microsoft.com/office/drawing/2014/chart" uri="{C3380CC4-5D6E-409C-BE32-E72D297353CC}">
              <c16:uniqueId val="{00000002-A058-4867-946A-AF6622D5BCB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A5F8-4884-9E2A-1749647BC80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5F8-4884-9E2A-1749647BC80F}"/>
            </c:ext>
          </c:extLst>
        </c:ser>
        <c:ser>
          <c:idx val="2"/>
          <c:order val="2"/>
          <c:tx>
            <c:strRef>
              <c:f>データシート!$A$29</c:f>
              <c:strCache>
                <c:ptCount val="1"/>
                <c:pt idx="0">
                  <c:v>国民健康保険寺泊診療所事業特別会計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5F8-4884-9E2A-1749647BC80F}"/>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5F8-4884-9E2A-1749647BC80F}"/>
            </c:ext>
          </c:extLst>
        </c:ser>
        <c:ser>
          <c:idx val="4"/>
          <c:order val="4"/>
          <c:tx>
            <c:strRef>
              <c:f>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0.11</c:v>
                </c:pt>
                <c:pt idx="4">
                  <c:v>#N/A</c:v>
                </c:pt>
                <c:pt idx="5">
                  <c:v>0.15</c:v>
                </c:pt>
                <c:pt idx="6">
                  <c:v>#N/A</c:v>
                </c:pt>
                <c:pt idx="7">
                  <c:v>0.18</c:v>
                </c:pt>
                <c:pt idx="8">
                  <c:v>#N/A</c:v>
                </c:pt>
                <c:pt idx="9">
                  <c:v>0.22</c:v>
                </c:pt>
              </c:numCache>
            </c:numRef>
          </c:val>
          <c:extLst>
            <c:ext xmlns:c16="http://schemas.microsoft.com/office/drawing/2014/chart" uri="{C3380CC4-5D6E-409C-BE32-E72D297353CC}">
              <c16:uniqueId val="{00000004-A5F8-4884-9E2A-1749647BC80F}"/>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0.64</c:v>
                </c:pt>
                <c:pt idx="2">
                  <c:v>#N/A</c:v>
                </c:pt>
                <c:pt idx="3">
                  <c:v>0.61</c:v>
                </c:pt>
                <c:pt idx="4">
                  <c:v>#N/A</c:v>
                </c:pt>
                <c:pt idx="5">
                  <c:v>0.35</c:v>
                </c:pt>
                <c:pt idx="6">
                  <c:v>#N/A</c:v>
                </c:pt>
                <c:pt idx="7">
                  <c:v>0.31</c:v>
                </c:pt>
                <c:pt idx="8">
                  <c:v>#N/A</c:v>
                </c:pt>
                <c:pt idx="9">
                  <c:v>0.28000000000000003</c:v>
                </c:pt>
              </c:numCache>
            </c:numRef>
          </c:val>
          <c:extLst>
            <c:ext xmlns:c16="http://schemas.microsoft.com/office/drawing/2014/chart" uri="{C3380CC4-5D6E-409C-BE32-E72D297353CC}">
              <c16:uniqueId val="{00000005-A5F8-4884-9E2A-1749647BC80F}"/>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0.26</c:v>
                </c:pt>
                <c:pt idx="2">
                  <c:v>#N/A</c:v>
                </c:pt>
                <c:pt idx="3">
                  <c:v>0.51</c:v>
                </c:pt>
                <c:pt idx="4">
                  <c:v>#N/A</c:v>
                </c:pt>
                <c:pt idx="5">
                  <c:v>0.79</c:v>
                </c:pt>
                <c:pt idx="6">
                  <c:v>#N/A</c:v>
                </c:pt>
                <c:pt idx="7">
                  <c:v>1.24</c:v>
                </c:pt>
                <c:pt idx="8">
                  <c:v>#N/A</c:v>
                </c:pt>
                <c:pt idx="9">
                  <c:v>1.41</c:v>
                </c:pt>
              </c:numCache>
            </c:numRef>
          </c:val>
          <c:extLst>
            <c:ext xmlns:c16="http://schemas.microsoft.com/office/drawing/2014/chart" uri="{C3380CC4-5D6E-409C-BE32-E72D297353CC}">
              <c16:uniqueId val="{00000006-A5F8-4884-9E2A-1749647BC80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1.62</c:v>
                </c:pt>
                <c:pt idx="2">
                  <c:v>#N/A</c:v>
                </c:pt>
                <c:pt idx="3">
                  <c:v>1.58</c:v>
                </c:pt>
                <c:pt idx="4">
                  <c:v>#N/A</c:v>
                </c:pt>
                <c:pt idx="5">
                  <c:v>1.47</c:v>
                </c:pt>
                <c:pt idx="6">
                  <c:v>#N/A</c:v>
                </c:pt>
                <c:pt idx="7">
                  <c:v>1.76</c:v>
                </c:pt>
                <c:pt idx="8">
                  <c:v>#N/A</c:v>
                </c:pt>
                <c:pt idx="9">
                  <c:v>1.5</c:v>
                </c:pt>
              </c:numCache>
            </c:numRef>
          </c:val>
          <c:extLst>
            <c:ext xmlns:c16="http://schemas.microsoft.com/office/drawing/2014/chart" uri="{C3380CC4-5D6E-409C-BE32-E72D297353CC}">
              <c16:uniqueId val="{00000007-A5F8-4884-9E2A-1749647BC80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7.3</c:v>
                </c:pt>
                <c:pt idx="2">
                  <c:v>#N/A</c:v>
                </c:pt>
                <c:pt idx="3">
                  <c:v>7.88</c:v>
                </c:pt>
                <c:pt idx="4">
                  <c:v>#N/A</c:v>
                </c:pt>
                <c:pt idx="5">
                  <c:v>8.81</c:v>
                </c:pt>
                <c:pt idx="6">
                  <c:v>#N/A</c:v>
                </c:pt>
                <c:pt idx="7">
                  <c:v>6.96</c:v>
                </c:pt>
                <c:pt idx="8">
                  <c:v>#N/A</c:v>
                </c:pt>
                <c:pt idx="9">
                  <c:v>6.89</c:v>
                </c:pt>
              </c:numCache>
            </c:numRef>
          </c:val>
          <c:extLst>
            <c:ext xmlns:c16="http://schemas.microsoft.com/office/drawing/2014/chart" uri="{C3380CC4-5D6E-409C-BE32-E72D297353CC}">
              <c16:uniqueId val="{00000008-A5F8-4884-9E2A-1749647BC80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9.8800000000000008</c:v>
                </c:pt>
                <c:pt idx="2">
                  <c:v>#N/A</c:v>
                </c:pt>
                <c:pt idx="3">
                  <c:v>9.39</c:v>
                </c:pt>
                <c:pt idx="4">
                  <c:v>#N/A</c:v>
                </c:pt>
                <c:pt idx="5">
                  <c:v>8.9</c:v>
                </c:pt>
                <c:pt idx="6">
                  <c:v>#N/A</c:v>
                </c:pt>
                <c:pt idx="7">
                  <c:v>8.26</c:v>
                </c:pt>
                <c:pt idx="8">
                  <c:v>#N/A</c:v>
                </c:pt>
                <c:pt idx="9">
                  <c:v>7.03</c:v>
                </c:pt>
              </c:numCache>
            </c:numRef>
          </c:val>
          <c:extLst>
            <c:ext xmlns:c16="http://schemas.microsoft.com/office/drawing/2014/chart" uri="{C3380CC4-5D6E-409C-BE32-E72D297353CC}">
              <c16:uniqueId val="{00000009-A5F8-4884-9E2A-1749647BC80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12824</c:v>
                </c:pt>
                <c:pt idx="5">
                  <c:v>12786</c:v>
                </c:pt>
                <c:pt idx="8">
                  <c:v>12814</c:v>
                </c:pt>
                <c:pt idx="11">
                  <c:v>12530</c:v>
                </c:pt>
                <c:pt idx="14">
                  <c:v>12323</c:v>
                </c:pt>
              </c:numCache>
            </c:numRef>
          </c:val>
          <c:extLst>
            <c:ext xmlns:c16="http://schemas.microsoft.com/office/drawing/2014/chart" uri="{C3380CC4-5D6E-409C-BE32-E72D297353CC}">
              <c16:uniqueId val="{00000000-5F58-445D-BD17-9D6EEEE7EA1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F58-445D-BD17-9D6EEEE7EA1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64</c:v>
                </c:pt>
                <c:pt idx="3">
                  <c:v>39</c:v>
                </c:pt>
                <c:pt idx="6">
                  <c:v>34</c:v>
                </c:pt>
                <c:pt idx="9">
                  <c:v>42</c:v>
                </c:pt>
                <c:pt idx="12">
                  <c:v>50</c:v>
                </c:pt>
              </c:numCache>
            </c:numRef>
          </c:val>
          <c:extLst>
            <c:ext xmlns:c16="http://schemas.microsoft.com/office/drawing/2014/chart" uri="{C3380CC4-5D6E-409C-BE32-E72D297353CC}">
              <c16:uniqueId val="{00000002-5F58-445D-BD17-9D6EEEE7EA1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7</c:v>
                </c:pt>
                <c:pt idx="6">
                  <c:v>7</c:v>
                </c:pt>
                <c:pt idx="9">
                  <c:v>9</c:v>
                </c:pt>
                <c:pt idx="12">
                  <c:v>10</c:v>
                </c:pt>
              </c:numCache>
            </c:numRef>
          </c:val>
          <c:extLst>
            <c:ext xmlns:c16="http://schemas.microsoft.com/office/drawing/2014/chart" uri="{C3380CC4-5D6E-409C-BE32-E72D297353CC}">
              <c16:uniqueId val="{00000003-5F58-445D-BD17-9D6EEEE7EA1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2478</c:v>
                </c:pt>
                <c:pt idx="3">
                  <c:v>2518</c:v>
                </c:pt>
                <c:pt idx="6">
                  <c:v>2565</c:v>
                </c:pt>
                <c:pt idx="9">
                  <c:v>2475</c:v>
                </c:pt>
                <c:pt idx="12">
                  <c:v>2264</c:v>
                </c:pt>
              </c:numCache>
            </c:numRef>
          </c:val>
          <c:extLst>
            <c:ext xmlns:c16="http://schemas.microsoft.com/office/drawing/2014/chart" uri="{C3380CC4-5D6E-409C-BE32-E72D297353CC}">
              <c16:uniqueId val="{00000004-5F58-445D-BD17-9D6EEEE7EA1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F58-445D-BD17-9D6EEEE7EA1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F58-445D-BD17-9D6EEEE7EA1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13849</c:v>
                </c:pt>
                <c:pt idx="3">
                  <c:v>14023</c:v>
                </c:pt>
                <c:pt idx="6">
                  <c:v>14546</c:v>
                </c:pt>
                <c:pt idx="9">
                  <c:v>15144</c:v>
                </c:pt>
                <c:pt idx="12">
                  <c:v>15089</c:v>
                </c:pt>
              </c:numCache>
            </c:numRef>
          </c:val>
          <c:extLst>
            <c:ext xmlns:c16="http://schemas.microsoft.com/office/drawing/2014/chart" uri="{C3380CC4-5D6E-409C-BE32-E72D297353CC}">
              <c16:uniqueId val="{00000007-5F58-445D-BD17-9D6EEEE7EA1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3569</c:v>
                </c:pt>
                <c:pt idx="2">
                  <c:v>#N/A</c:v>
                </c:pt>
                <c:pt idx="3">
                  <c:v>#N/A</c:v>
                </c:pt>
                <c:pt idx="4">
                  <c:v>3801</c:v>
                </c:pt>
                <c:pt idx="5">
                  <c:v>#N/A</c:v>
                </c:pt>
                <c:pt idx="6">
                  <c:v>#N/A</c:v>
                </c:pt>
                <c:pt idx="7">
                  <c:v>4338</c:v>
                </c:pt>
                <c:pt idx="8">
                  <c:v>#N/A</c:v>
                </c:pt>
                <c:pt idx="9">
                  <c:v>#N/A</c:v>
                </c:pt>
                <c:pt idx="10">
                  <c:v>5140</c:v>
                </c:pt>
                <c:pt idx="11">
                  <c:v>#N/A</c:v>
                </c:pt>
                <c:pt idx="12">
                  <c:v>#N/A</c:v>
                </c:pt>
                <c:pt idx="13">
                  <c:v>5090</c:v>
                </c:pt>
                <c:pt idx="14">
                  <c:v>#N/A</c:v>
                </c:pt>
              </c:numCache>
            </c:numRef>
          </c:val>
          <c:smooth val="0"/>
          <c:extLst>
            <c:ext xmlns:c16="http://schemas.microsoft.com/office/drawing/2014/chart" uri="{C3380CC4-5D6E-409C-BE32-E72D297353CC}">
              <c16:uniqueId val="{00000008-5F58-445D-BD17-9D6EEEE7EA1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122721</c:v>
                </c:pt>
                <c:pt idx="5">
                  <c:v>121589</c:v>
                </c:pt>
                <c:pt idx="8">
                  <c:v>118367</c:v>
                </c:pt>
                <c:pt idx="11">
                  <c:v>113723</c:v>
                </c:pt>
                <c:pt idx="14">
                  <c:v>108402</c:v>
                </c:pt>
              </c:numCache>
            </c:numRef>
          </c:val>
          <c:extLst>
            <c:ext xmlns:c16="http://schemas.microsoft.com/office/drawing/2014/chart" uri="{C3380CC4-5D6E-409C-BE32-E72D297353CC}">
              <c16:uniqueId val="{00000000-33EE-4027-84A6-40D50085FA8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9470</c:v>
                </c:pt>
                <c:pt idx="5">
                  <c:v>10295</c:v>
                </c:pt>
                <c:pt idx="8">
                  <c:v>10342</c:v>
                </c:pt>
                <c:pt idx="11">
                  <c:v>10905</c:v>
                </c:pt>
                <c:pt idx="14">
                  <c:v>11058</c:v>
                </c:pt>
              </c:numCache>
            </c:numRef>
          </c:val>
          <c:extLst>
            <c:ext xmlns:c16="http://schemas.microsoft.com/office/drawing/2014/chart" uri="{C3380CC4-5D6E-409C-BE32-E72D297353CC}">
              <c16:uniqueId val="{00000001-33EE-4027-84A6-40D50085FA8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15253</c:v>
                </c:pt>
                <c:pt idx="5">
                  <c:v>18936</c:v>
                </c:pt>
                <c:pt idx="8">
                  <c:v>20177</c:v>
                </c:pt>
                <c:pt idx="11">
                  <c:v>21801</c:v>
                </c:pt>
                <c:pt idx="14">
                  <c:v>20384</c:v>
                </c:pt>
              </c:numCache>
            </c:numRef>
          </c:val>
          <c:extLst>
            <c:ext xmlns:c16="http://schemas.microsoft.com/office/drawing/2014/chart" uri="{C3380CC4-5D6E-409C-BE32-E72D297353CC}">
              <c16:uniqueId val="{00000002-33EE-4027-84A6-40D50085FA8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3EE-4027-84A6-40D50085FA8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3EE-4027-84A6-40D50085FA8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36</c:v>
                </c:pt>
                <c:pt idx="3">
                  <c:v>1</c:v>
                </c:pt>
                <c:pt idx="6">
                  <c:v>7</c:v>
                </c:pt>
                <c:pt idx="9">
                  <c:v>8</c:v>
                </c:pt>
                <c:pt idx="12">
                  <c:v>0</c:v>
                </c:pt>
              </c:numCache>
            </c:numRef>
          </c:val>
          <c:extLst>
            <c:ext xmlns:c16="http://schemas.microsoft.com/office/drawing/2014/chart" uri="{C3380CC4-5D6E-409C-BE32-E72D297353CC}">
              <c16:uniqueId val="{00000005-33EE-4027-84A6-40D50085FA8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15710</c:v>
                </c:pt>
                <c:pt idx="3">
                  <c:v>15930</c:v>
                </c:pt>
                <c:pt idx="6">
                  <c:v>15436</c:v>
                </c:pt>
                <c:pt idx="9">
                  <c:v>15954</c:v>
                </c:pt>
                <c:pt idx="12">
                  <c:v>16305</c:v>
                </c:pt>
              </c:numCache>
            </c:numRef>
          </c:val>
          <c:extLst>
            <c:ext xmlns:c16="http://schemas.microsoft.com/office/drawing/2014/chart" uri="{C3380CC4-5D6E-409C-BE32-E72D297353CC}">
              <c16:uniqueId val="{00000006-33EE-4027-84A6-40D50085FA8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147</c:v>
                </c:pt>
                <c:pt idx="3">
                  <c:v>140</c:v>
                </c:pt>
                <c:pt idx="6">
                  <c:v>133</c:v>
                </c:pt>
                <c:pt idx="9">
                  <c:v>129</c:v>
                </c:pt>
                <c:pt idx="12">
                  <c:v>119</c:v>
                </c:pt>
              </c:numCache>
            </c:numRef>
          </c:val>
          <c:extLst>
            <c:ext xmlns:c16="http://schemas.microsoft.com/office/drawing/2014/chart" uri="{C3380CC4-5D6E-409C-BE32-E72D297353CC}">
              <c16:uniqueId val="{00000007-33EE-4027-84A6-40D50085FA8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19748</c:v>
                </c:pt>
                <c:pt idx="3">
                  <c:v>19627</c:v>
                </c:pt>
                <c:pt idx="6">
                  <c:v>18917</c:v>
                </c:pt>
                <c:pt idx="9">
                  <c:v>18544</c:v>
                </c:pt>
                <c:pt idx="12">
                  <c:v>17598</c:v>
                </c:pt>
              </c:numCache>
            </c:numRef>
          </c:val>
          <c:extLst>
            <c:ext xmlns:c16="http://schemas.microsoft.com/office/drawing/2014/chart" uri="{C3380CC4-5D6E-409C-BE32-E72D297353CC}">
              <c16:uniqueId val="{00000008-33EE-4027-84A6-40D50085FA8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722</c:v>
                </c:pt>
                <c:pt idx="3">
                  <c:v>685</c:v>
                </c:pt>
                <c:pt idx="6">
                  <c:v>715</c:v>
                </c:pt>
                <c:pt idx="9">
                  <c:v>1094</c:v>
                </c:pt>
                <c:pt idx="12">
                  <c:v>1026</c:v>
                </c:pt>
              </c:numCache>
            </c:numRef>
          </c:val>
          <c:extLst>
            <c:ext xmlns:c16="http://schemas.microsoft.com/office/drawing/2014/chart" uri="{C3380CC4-5D6E-409C-BE32-E72D297353CC}">
              <c16:uniqueId val="{00000009-33EE-4027-84A6-40D50085FA8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155066</c:v>
                </c:pt>
                <c:pt idx="3">
                  <c:v>154472</c:v>
                </c:pt>
                <c:pt idx="6">
                  <c:v>153323</c:v>
                </c:pt>
                <c:pt idx="9">
                  <c:v>154802</c:v>
                </c:pt>
                <c:pt idx="12">
                  <c:v>150869</c:v>
                </c:pt>
              </c:numCache>
            </c:numRef>
          </c:val>
          <c:extLst>
            <c:ext xmlns:c16="http://schemas.microsoft.com/office/drawing/2014/chart" uri="{C3380CC4-5D6E-409C-BE32-E72D297353CC}">
              <c16:uniqueId val="{0000000A-33EE-4027-84A6-40D50085FA8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43986</c:v>
                </c:pt>
                <c:pt idx="2">
                  <c:v>#N/A</c:v>
                </c:pt>
                <c:pt idx="3">
                  <c:v>#N/A</c:v>
                </c:pt>
                <c:pt idx="4">
                  <c:v>40036</c:v>
                </c:pt>
                <c:pt idx="5">
                  <c:v>#N/A</c:v>
                </c:pt>
                <c:pt idx="6">
                  <c:v>#N/A</c:v>
                </c:pt>
                <c:pt idx="7">
                  <c:v>39644</c:v>
                </c:pt>
                <c:pt idx="8">
                  <c:v>#N/A</c:v>
                </c:pt>
                <c:pt idx="9">
                  <c:v>#N/A</c:v>
                </c:pt>
                <c:pt idx="10">
                  <c:v>44102</c:v>
                </c:pt>
                <c:pt idx="11">
                  <c:v>#N/A</c:v>
                </c:pt>
                <c:pt idx="12">
                  <c:v>#N/A</c:v>
                </c:pt>
                <c:pt idx="13">
                  <c:v>46074</c:v>
                </c:pt>
                <c:pt idx="14">
                  <c:v>#N/A</c:v>
                </c:pt>
              </c:numCache>
            </c:numRef>
          </c:val>
          <c:smooth val="0"/>
          <c:extLst>
            <c:ext xmlns:c16="http://schemas.microsoft.com/office/drawing/2014/chart" uri="{C3380CC4-5D6E-409C-BE32-E72D297353CC}">
              <c16:uniqueId val="{0000000B-33EE-4027-84A6-40D50085FA8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8845</c:v>
                </c:pt>
                <c:pt idx="1">
                  <c:v>9845</c:v>
                </c:pt>
                <c:pt idx="2">
                  <c:v>8853</c:v>
                </c:pt>
              </c:numCache>
            </c:numRef>
          </c:val>
          <c:extLst>
            <c:ext xmlns:c16="http://schemas.microsoft.com/office/drawing/2014/chart" uri="{C3380CC4-5D6E-409C-BE32-E72D297353CC}">
              <c16:uniqueId val="{00000000-6A16-4D6B-8A6C-30F34321C34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1529</c:v>
                </c:pt>
                <c:pt idx="1">
                  <c:v>1896</c:v>
                </c:pt>
                <c:pt idx="2">
                  <c:v>2200</c:v>
                </c:pt>
              </c:numCache>
            </c:numRef>
          </c:val>
          <c:extLst>
            <c:ext xmlns:c16="http://schemas.microsoft.com/office/drawing/2014/chart" uri="{C3380CC4-5D6E-409C-BE32-E72D297353CC}">
              <c16:uniqueId val="{00000001-6A16-4D6B-8A6C-30F34321C34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8930</c:v>
                </c:pt>
                <c:pt idx="1">
                  <c:v>8661</c:v>
                </c:pt>
                <c:pt idx="2">
                  <c:v>8297</c:v>
                </c:pt>
              </c:numCache>
            </c:numRef>
          </c:val>
          <c:extLst>
            <c:ext xmlns:c16="http://schemas.microsoft.com/office/drawing/2014/chart" uri="{C3380CC4-5D6E-409C-BE32-E72D297353CC}">
              <c16:uniqueId val="{00000002-6A16-4D6B-8A6C-30F34321C34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{7E0A14B8-ED61-44EF-9488-852C92C8969D}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B67-41C7-A254-D8DAEEE3FE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{9FC709E9-3717-47D0-B71A-7690CF6B094D}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67-41C7-A254-D8DAEEE3FE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{3A69F50B-E64D-4FBD-9B67-3203B866DD1A}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67-41C7-A254-D8DAEEE3FE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{22BC0110-8489-4653-B3EA-72E7A6C791CA}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67-41C7-A254-D8DAEEE3FE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{7EAB1BF7-B6EF-4CE5-9F3A-CF72A9568610}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67-41C7-A254-D8DAEEE3FE7A}"/>
                </c:ext>
              </c:extLst>
            </c:dLbl>
            <c:dLbl>
              <c:idx val="8"/>
              <c:layout>
                <c:manualLayout>
                  <c:x val="-2.5640820289577353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{60B6A5E5-95AA-406F-9D7D-18502FD00CD9}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B67-41C7-A254-D8DAEEE3FE7A}"/>
                </c:ext>
              </c:extLst>
            </c:dLbl>
            <c:dLbl>
              <c:idx val="16"/>
              <c:layout>
                <c:manualLayout>
                  <c:x val="-3.8390681010890965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{C42B8DBA-AF16-494E-B169-4D8B4CA0BC49}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B67-41C7-A254-D8DAEEE3FE7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{558842FE-5C2D-4D43-8893-A26CBB7BB1DD}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B67-41C7-A254-D8DAEEE3FE7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{8A059C00-19A1-48CA-B441-0E801AF942A9}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B67-41C7-A254-D8DAEEE3FE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49.6</c:v>
                </c:pt>
                <c:pt idx="8">
                  <c:v>50.9</c:v>
                </c:pt>
                <c:pt idx="16">
                  <c:v>51.4</c:v>
                </c:pt>
                <c:pt idx="24">
                  <c:v>51.6</c:v>
                </c:pt>
                <c:pt idx="32">
                  <c:v>52.9</c:v>
                </c:pt>
              </c:numCache>
            </c:numRef>
          </c:xVal>
          <c:yVal>
            <c:numRef>
              <c:f>公会計指標分析・財政指標組合せ分析表!$BP$51:$DC$51</c:f>
              <c:numCache>
                <c:formatCode>#,##0.0;"▲ "#,##0.0</c:formatCode>
                <c:ptCount val="40"/>
                <c:pt idx="0">
                  <c:v>74.5</c:v>
                </c:pt>
                <c:pt idx="8">
                  <c:v>65.3</c:v>
                </c:pt>
                <c:pt idx="16">
                  <c:v>66.599999999999994</c:v>
                </c:pt>
                <c:pt idx="24">
                  <c:v>73.099999999999994</c:v>
                </c:pt>
                <c:pt idx="32">
                  <c:v>74.599999999999994</c:v>
                </c:pt>
              </c:numCache>
            </c:numRef>
          </c:yVal>
          <c:smooth val="0"/>
          <c:extLst>
            <c:ext xmlns:c16="http://schemas.microsoft.com/office/drawing/2014/chart" uri="{C3380CC4-5D6E-409C-BE32-E72D297353CC}">
              <c16:uniqueId val="{00000009-4B67-41C7-A254-D8DAEEE3FE7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7070447203257766E-2"/>
                  <c:y val="-6.473904210586517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{83E5BD11-E5C1-4613-9CDB-E1EBFD4E1C67}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B67-41C7-A254-D8DAEEE3FE7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{7BFB5664-95D3-4876-91FB-9C1F011C46C2}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67-41C7-A254-D8DAEEE3FE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{8D94D81A-9B3B-441A-B16A-76FDE5DE6A86}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67-41C7-A254-D8DAEEE3FE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{9C3D09A8-A2A6-4E21-A2E3-08C617A1083E}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67-41C7-A254-D8DAEEE3FE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{2D7DC0EA-F7B2-4DDC-8B9F-C50ABCFB7FFA}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67-41C7-A254-D8DAEEE3FE7A}"/>
                </c:ext>
              </c:extLst>
            </c:dLbl>
            <c:dLbl>
              <c:idx val="8"/>
              <c:layout>
                <c:manualLayout>
                  <c:x val="-3.6961054097210587E-2"/>
                  <c:y val="-5.368958722533110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{24B18783-6409-481E-BFBA-EFA41F615872}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B67-41C7-A254-D8DAEEE3FE7A}"/>
                </c:ext>
              </c:extLst>
            </c:dLbl>
            <c:dLbl>
              <c:idx val="16"/>
              <c:layout>
                <c:manualLayout>
                  <c:x val="-3.2015750650234161E-2"/>
                  <c:y val="-8.67573144691554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{39126E4C-C037-4A46-A812-F6D2CD8879FD}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B67-41C7-A254-D8DAEEE3FE7A}"/>
                </c:ext>
              </c:extLst>
            </c:dLbl>
            <c:dLbl>
              <c:idx val="24"/>
              <c:layout>
                <c:manualLayout>
                  <c:x val="-3.2015750650234161E-2"/>
                  <c:y val="-7.225288456312471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{A8BB0152-7385-40CC-BD30-DAD4EB90BC7C}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B67-41C7-A254-D8DAEEE3FE7A}"/>
                </c:ext>
              </c:extLst>
            </c:dLbl>
            <c:dLbl>
              <c:idx val="32"/>
              <c:layout>
                <c:manualLayout>
                  <c:x val="-3.2015750650234161E-2"/>
                  <c:y val="-4.6256026935022246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{301B27A0-9FB4-4395-A739-5B074DD2FAEB}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B67-41C7-A254-D8DAEEE3FE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4B67-41C7-A254-D8DAEEE3FE7A}"/>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{78567B56-54B5-4562-9F4A-918AB8C5704D}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4FD-403F-A670-4CF4B21A6C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{C2BA1999-A5BD-429A-A8B6-3DAF12CC60B1}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FD-403F-A670-4CF4B21A6C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{87FC1275-8D42-44B2-B944-7FF1E49F7E76}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FD-403F-A670-4CF4B21A6C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{7492F78B-A87D-4BE4-9803-330761C5ABBB}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FD-403F-A670-4CF4B21A6C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{4927AACC-06F7-4C5B-8EDE-68C639F3E944}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FD-403F-A670-4CF4B21A6C3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{C249ACDE-492B-4059-9F35-D083E53B9E82}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4FD-403F-A670-4CF4B21A6C3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{9089907D-1096-471E-9D6A-CC4DC68ECF49}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4FD-403F-A670-4CF4B21A6C3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{624DEEA9-73F3-447B-BA1E-31D2E303736B}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4FD-403F-A670-4CF4B21A6C3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{3500D453-6667-445C-9529-D0D78091DFA3}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4FD-403F-A670-4CF4B21A6C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5.9</c:v>
                </c:pt>
                <c:pt idx="16">
                  <c:v>6.5</c:v>
                </c:pt>
                <c:pt idx="24">
                  <c:v>7.3</c:v>
                </c:pt>
                <c:pt idx="32">
                  <c:v>8</c:v>
                </c:pt>
              </c:numCache>
            </c:numRef>
          </c:xVal>
          <c:yVal>
            <c:numRef>
              <c:f>公会計指標分析・財政指標組合せ分析表!$BP$73:$DC$73</c:f>
              <c:numCache>
                <c:formatCode>#,##0.0;"▲ "#,##0.0</c:formatCode>
                <c:ptCount val="40"/>
                <c:pt idx="0">
                  <c:v>74.5</c:v>
                </c:pt>
                <c:pt idx="8">
                  <c:v>65.3</c:v>
                </c:pt>
                <c:pt idx="16">
                  <c:v>66.599999999999994</c:v>
                </c:pt>
                <c:pt idx="24">
                  <c:v>73.099999999999994</c:v>
                </c:pt>
                <c:pt idx="32">
                  <c:v>74.599999999999994</c:v>
                </c:pt>
              </c:numCache>
            </c:numRef>
          </c:yVal>
          <c:smooth val="0"/>
          <c:extLst>
            <c:ext xmlns:c16="http://schemas.microsoft.com/office/drawing/2014/chart" uri="{C3380CC4-5D6E-409C-BE32-E72D297353CC}">
              <c16:uniqueId val="{00000009-74FD-403F-A670-4CF4B21A6C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{B657CF14-10FF-42F6-8345-D82233ED9A83}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4FD-403F-A670-4CF4B21A6C3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{CE9C7633-3897-40BB-B448-81D9AFE3986F}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FD-403F-A670-4CF4B21A6C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{18096706-6887-4504-8DD1-9CBFA1CB6604}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FD-403F-A670-4CF4B21A6C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{A5E23C5F-22AF-4F80-BB6A-A95B521BDE6E}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FD-403F-A670-4CF4B21A6C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{21A7B812-6207-405A-8F6E-907135452596}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FD-403F-A670-4CF4B21A6C3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{3CB637CA-1FEB-4E59-8247-B61C5EB40059}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4FD-403F-A670-4CF4B21A6C3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{EDFF196C-BDF6-4CF5-B5C7-68463CF08E66}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4FD-403F-A670-4CF4B21A6C3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{C9016BF5-C286-4C1E-8D85-8961EE429433}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4FD-403F-A670-4CF4B21A6C3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{FB44A85C-7D4C-4D8F-9D5E-4CF011972D4B}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4FD-403F-A670-4CF4B21A6C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74FD-403F-A670-4CF4B21A6C3A}"/>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の多くを占める三大都市圏の特例市と産業構造が異なり、歳入に占める自主財源の割合がそれほど高くないことや、特例市中２番目に広い市域を有することにより行政経費が割高であることから、指数は類似団体内では低い水準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引き続き、行政経費の見直しと市税徴収率向上等による自主財源の確保に取り組み、財政基盤の強化に努める。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17780</xdr:rowOff>
    </xdr:from>
    <xdr:to>
      <xdr:col>23</xdr:col>
      <xdr:colOff>133350</xdr:colOff>
      <xdr:row>45</xdr:row>
      <xdr:rowOff>17780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7330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165100</xdr:rowOff>
    </xdr:from>
    <xdr:to>
      <xdr:col>19</xdr:col>
      <xdr:colOff>133350</xdr:colOff>
      <xdr:row>45</xdr:row>
      <xdr:rowOff>17780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7089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140970</xdr:rowOff>
    </xdr:from>
    <xdr:to>
      <xdr:col>15</xdr:col>
      <xdr:colOff>82550</xdr:colOff>
      <xdr:row>44</xdr:row>
      <xdr:rowOff>165100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6847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116840</xdr:rowOff>
    </xdr:from>
    <xdr:to>
      <xdr:col>11</xdr:col>
      <xdr:colOff>31750</xdr:colOff>
      <xdr:row>44</xdr:row>
      <xdr:rowOff>140970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6606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138430</xdr:rowOff>
    </xdr:from>
    <xdr:to>
      <xdr:col>23</xdr:col>
      <xdr:colOff>184150</xdr:colOff>
      <xdr:row>45</xdr:row>
      <xdr:rowOff>68580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68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34307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57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138430</xdr:rowOff>
    </xdr:from>
    <xdr:to>
      <xdr:col>19</xdr:col>
      <xdr:colOff>184150</xdr:colOff>
      <xdr:row>45</xdr:row>
      <xdr:rowOff>68580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68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53357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76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114300</xdr:rowOff>
    </xdr:from>
    <xdr:to>
      <xdr:col>15</xdr:col>
      <xdr:colOff>133350</xdr:colOff>
      <xdr:row>45</xdr:row>
      <xdr:rowOff>44450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29227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90170</xdr:rowOff>
    </xdr:from>
    <xdr:to>
      <xdr:col>11</xdr:col>
      <xdr:colOff>82550</xdr:colOff>
      <xdr:row>45</xdr:row>
      <xdr:rowOff>20320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5097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72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152417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歳入面では、前年度比、地方特例交付金等が</a:t>
          </a:r>
          <a:r>
            <a:rPr kumimoji="1" lang="en-US" altLang="ja-JP" sz="1300">
              <a:latin typeface="ＭＳ Ｐゴシック" panose="020B0600070205080204" pitchFamily="50" charset="-128"/>
              <a:ea typeface="ＭＳ Ｐゴシック" panose="020B0600070205080204" pitchFamily="50" charset="-128"/>
            </a:rPr>
            <a:t>342.7</a:t>
          </a:r>
          <a:r>
            <a:rPr kumimoji="1" lang="ja-JP" altLang="en-US" sz="1300">
              <a:latin typeface="ＭＳ Ｐゴシック" panose="020B0600070205080204" pitchFamily="50" charset="-128"/>
              <a:ea typeface="ＭＳ Ｐゴシック" panose="020B0600070205080204" pitchFamily="50" charset="-128"/>
            </a:rPr>
            <a:t>％の増加となり、総額で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歳出面では、給与改定などにより人件費が</a:t>
          </a:r>
          <a:r>
            <a:rPr kumimoji="1" lang="en-US" altLang="ja-JP" sz="1300">
              <a:latin typeface="ＭＳ Ｐゴシック" panose="020B0600070205080204" pitchFamily="50" charset="-128"/>
              <a:ea typeface="ＭＳ Ｐゴシック" panose="020B0600070205080204" pitchFamily="50" charset="-128"/>
            </a:rPr>
            <a:t>14.1</a:t>
          </a:r>
          <a:r>
            <a:rPr kumimoji="1" lang="ja-JP" altLang="en-US" sz="1300">
              <a:latin typeface="ＭＳ Ｐゴシック" panose="020B0600070205080204" pitchFamily="50" charset="-128"/>
              <a:ea typeface="ＭＳ Ｐゴシック" panose="020B0600070205080204" pitchFamily="50" charset="-128"/>
            </a:rPr>
            <a:t>％の増となったほか、中之島クリーンセンター管理運営費の増加などにより物件費が</a:t>
          </a:r>
          <a:r>
            <a:rPr kumimoji="1" lang="en-US" altLang="ja-JP" sz="1300">
              <a:latin typeface="ＭＳ Ｐゴシック" panose="020B0600070205080204" pitchFamily="50" charset="-128"/>
              <a:ea typeface="ＭＳ Ｐゴシック" panose="020B0600070205080204" pitchFamily="50" charset="-128"/>
            </a:rPr>
            <a:t>8.1</a:t>
          </a:r>
          <a:r>
            <a:rPr kumimoji="1" lang="ja-JP" altLang="en-US" sz="1300">
              <a:latin typeface="ＭＳ Ｐゴシック" panose="020B0600070205080204" pitchFamily="50" charset="-128"/>
              <a:ea typeface="ＭＳ Ｐゴシック" panose="020B0600070205080204" pitchFamily="50" charset="-128"/>
            </a:rPr>
            <a:t>％の増となり、総額では</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経常収支比率は</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ポイント増加し、類似団体平均より高い水準にある。より一層、税収の増に努めるとともに、行政経費の徹底した見直しを行い、経常経費の節減に努める。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143510</xdr:rowOff>
    </xdr:from>
    <xdr:to>
      <xdr:col>23</xdr:col>
      <xdr:colOff>133350</xdr:colOff>
      <xdr:row>63</xdr:row>
      <xdr:rowOff>82127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01960"/>
          <a:ext cx="8382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127423</xdr:rowOff>
    </xdr:from>
    <xdr:to>
      <xdr:col>19</xdr:col>
      <xdr:colOff>133350</xdr:colOff>
      <xdr:row>61</xdr:row>
      <xdr:rowOff>143510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5858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6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89746</xdr:rowOff>
    </xdr:from>
    <xdr:to>
      <xdr:col>15</xdr:col>
      <xdr:colOff>82550</xdr:colOff>
      <xdr:row>61</xdr:row>
      <xdr:rowOff>127423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376746"/>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89746</xdr:rowOff>
    </xdr:from>
    <xdr:to>
      <xdr:col>11</xdr:col>
      <xdr:colOff>31750</xdr:colOff>
      <xdr:row>61</xdr:row>
      <xdr:rowOff>55033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376746"/>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31327</xdr:rowOff>
    </xdr:from>
    <xdr:to>
      <xdr:col>23</xdr:col>
      <xdr:colOff>184150</xdr:colOff>
      <xdr:row>63</xdr:row>
      <xdr:rowOff>132927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3404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80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92710</xdr:rowOff>
    </xdr:from>
    <xdr:to>
      <xdr:col>19</xdr:col>
      <xdr:colOff>184150</xdr:colOff>
      <xdr:row>62</xdr:row>
      <xdr:rowOff>22860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33037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32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76623</xdr:rowOff>
    </xdr:from>
    <xdr:to>
      <xdr:col>15</xdr:col>
      <xdr:colOff>133350</xdr:colOff>
      <xdr:row>62</xdr:row>
      <xdr:rowOff>6773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163000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38946</xdr:rowOff>
    </xdr:from>
    <xdr:to>
      <xdr:col>11</xdr:col>
      <xdr:colOff>82550</xdr:colOff>
      <xdr:row>60</xdr:row>
      <xdr:rowOff>140546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125323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4233</xdr:rowOff>
    </xdr:from>
    <xdr:to>
      <xdr:col>7</xdr:col>
      <xdr:colOff>31750</xdr:colOff>
      <xdr:row>61</xdr:row>
      <xdr:rowOff>105833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116010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[182,714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ふるさと長岡への応援寄付金関係経費に係る物件費や、道路除雪対策費に係る維持補修費の増加などにより、前年度より</a:t>
          </a:r>
          <a:r>
            <a:rPr kumimoji="1" lang="en-US" altLang="ja-JP" sz="1300">
              <a:latin typeface="ＭＳ Ｐゴシック" panose="020B0600070205080204" pitchFamily="50" charset="-128"/>
              <a:ea typeface="ＭＳ Ｐゴシック" panose="020B0600070205080204" pitchFamily="50" charset="-128"/>
            </a:rPr>
            <a:t>15,700</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類似団体平均より高い水準であることから、今後も定員の適正化や施設の計画的な保全などに取り組み、経費の節減を図る。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88382</xdr:rowOff>
    </xdr:from>
    <xdr:to>
      <xdr:col>23</xdr:col>
      <xdr:colOff>133350</xdr:colOff>
      <xdr:row>87</xdr:row>
      <xdr:rowOff>127400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833082"/>
          <a:ext cx="838200" cy="21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15166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45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88382</xdr:rowOff>
    </xdr:from>
    <xdr:to>
      <xdr:col>19</xdr:col>
      <xdr:colOff>133350</xdr:colOff>
      <xdr:row>86</xdr:row>
      <xdr:rowOff>99871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833082"/>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164017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22493</xdr:rowOff>
    </xdr:from>
    <xdr:to>
      <xdr:col>15</xdr:col>
      <xdr:colOff>82550</xdr:colOff>
      <xdr:row>86</xdr:row>
      <xdr:rowOff>99871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767193"/>
          <a:ext cx="889000" cy="7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160371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4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102974</xdr:rowOff>
    </xdr:from>
    <xdr:to>
      <xdr:col>11</xdr:col>
      <xdr:colOff>31750</xdr:colOff>
      <xdr:row>86</xdr:row>
      <xdr:rowOff>22493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676224"/>
          <a:ext cx="889000" cy="9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116200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0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7721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76600</xdr:rowOff>
    </xdr:from>
    <xdr:to>
      <xdr:col>23</xdr:col>
      <xdr:colOff>184150</xdr:colOff>
      <xdr:row>88</xdr:row>
      <xdr:rowOff>6750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99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48677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96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37582</xdr:rowOff>
    </xdr:from>
    <xdr:to>
      <xdr:col>19</xdr:col>
      <xdr:colOff>184150</xdr:colOff>
      <xdr:row>86</xdr:row>
      <xdr:rowOff>139182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78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123959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868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49071</xdr:rowOff>
    </xdr:from>
    <xdr:to>
      <xdr:col>15</xdr:col>
      <xdr:colOff>133350</xdr:colOff>
      <xdr:row>86</xdr:row>
      <xdr:rowOff>150671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79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135448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880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143143</xdr:rowOff>
    </xdr:from>
    <xdr:to>
      <xdr:col>11</xdr:col>
      <xdr:colOff>82550</xdr:colOff>
      <xdr:row>86</xdr:row>
      <xdr:rowOff>73293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71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58070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80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52174</xdr:rowOff>
    </xdr:from>
    <xdr:to>
      <xdr:col>7</xdr:col>
      <xdr:colOff>31750</xdr:colOff>
      <xdr:row>85</xdr:row>
      <xdr:rowOff>153774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62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138551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711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国が給与構造改革に着手する前から独自の給与適正化を進めてきたことにより、ラスパイレス指数は平成</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年から</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を下回る状況が続いており、類似団体内で低い数値を維持している。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引き続き国の取り扱いを基本とし、地域の状況を勘案し適正な給与運用に努める。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90170</xdr:rowOff>
    </xdr:from>
    <xdr:to>
      <xdr:col>81</xdr:col>
      <xdr:colOff>44450</xdr:colOff>
      <xdr:row>81</xdr:row>
      <xdr:rowOff>90170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3977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49547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90170</xdr:rowOff>
    </xdr:from>
    <xdr:to>
      <xdr:col>77</xdr:col>
      <xdr:colOff>44450</xdr:colOff>
      <xdr:row>81</xdr:row>
      <xdr:rowOff>114300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39776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114300</xdr:rowOff>
    </xdr:from>
    <xdr:to>
      <xdr:col>72</xdr:col>
      <xdr:colOff>203200</xdr:colOff>
      <xdr:row>81</xdr:row>
      <xdr:rowOff>162561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0017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162561</xdr:rowOff>
    </xdr:from>
    <xdr:to>
      <xdr:col>68</xdr:col>
      <xdr:colOff>152400</xdr:colOff>
      <xdr:row>82</xdr:row>
      <xdr:rowOff>15239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05001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64788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39370</xdr:rowOff>
    </xdr:from>
    <xdr:to>
      <xdr:col>81</xdr:col>
      <xdr:colOff>95250</xdr:colOff>
      <xdr:row>81</xdr:row>
      <xdr:rowOff>140970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392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132097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384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39370</xdr:rowOff>
    </xdr:from>
    <xdr:to>
      <xdr:col>77</xdr:col>
      <xdr:colOff>95250</xdr:colOff>
      <xdr:row>81</xdr:row>
      <xdr:rowOff>140970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392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151147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69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63500</xdr:rowOff>
    </xdr:from>
    <xdr:to>
      <xdr:col>73</xdr:col>
      <xdr:colOff>44450</xdr:colOff>
      <xdr:row>81</xdr:row>
      <xdr:rowOff>165100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111761</xdr:rowOff>
    </xdr:from>
    <xdr:to>
      <xdr:col>68</xdr:col>
      <xdr:colOff>203200</xdr:colOff>
      <xdr:row>82</xdr:row>
      <xdr:rowOff>41911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39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52088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768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135889</xdr:rowOff>
    </xdr:from>
    <xdr:to>
      <xdr:col>64</xdr:col>
      <xdr:colOff>152400</xdr:colOff>
      <xdr:row>82</xdr:row>
      <xdr:rowOff>66039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76216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かけて定員適正化計画に基づき人員削減を行い、計画終了後も引続き定員の適正化に取り組んできた。現在は、「持続可能な行財政運営プラン」（計画期間：令和３年度～令和７年度）に基づき、適正な定員管理に取組んで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普通会計部門においては、平成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年４月１日から令和７年４月１日までに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人削減した。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今後も、人口減少が進む中、事務の効率化や行政ＤＸによる業務の見直しを行い、職員数を抑制し、定員の適正化を進めていく。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137371</xdr:rowOff>
    </xdr:from>
    <xdr:to>
      <xdr:col>81</xdr:col>
      <xdr:colOff>44450</xdr:colOff>
      <xdr:row>65</xdr:row>
      <xdr:rowOff>161502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281621"/>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113242</xdr:rowOff>
    </xdr:from>
    <xdr:to>
      <xdr:col>77</xdr:col>
      <xdr:colOff>44450</xdr:colOff>
      <xdr:row>65</xdr:row>
      <xdr:rowOff>137371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257492"/>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109220</xdr:rowOff>
    </xdr:from>
    <xdr:to>
      <xdr:col>72</xdr:col>
      <xdr:colOff>203200</xdr:colOff>
      <xdr:row>65</xdr:row>
      <xdr:rowOff>113242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125347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77046</xdr:rowOff>
    </xdr:from>
    <xdr:to>
      <xdr:col>68</xdr:col>
      <xdr:colOff>152400</xdr:colOff>
      <xdr:row>65</xdr:row>
      <xdr:rowOff>109220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22129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160248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160248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110702</xdr:rowOff>
    </xdr:from>
    <xdr:to>
      <xdr:col>81</xdr:col>
      <xdr:colOff>95250</xdr:colOff>
      <xdr:row>66</xdr:row>
      <xdr:rowOff>40852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2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6579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150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86571</xdr:rowOff>
    </xdr:from>
    <xdr:to>
      <xdr:col>77</xdr:col>
      <xdr:colOff>95250</xdr:colOff>
      <xdr:row>66</xdr:row>
      <xdr:rowOff>16721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2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1498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317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62442</xdr:rowOff>
    </xdr:from>
    <xdr:to>
      <xdr:col>73</xdr:col>
      <xdr:colOff>44450</xdr:colOff>
      <xdr:row>65</xdr:row>
      <xdr:rowOff>164042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148819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29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58420</xdr:rowOff>
    </xdr:from>
    <xdr:to>
      <xdr:col>68</xdr:col>
      <xdr:colOff>203200</xdr:colOff>
      <xdr:row>65</xdr:row>
      <xdr:rowOff>160020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144797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26246</xdr:rowOff>
    </xdr:from>
    <xdr:to>
      <xdr:col>64</xdr:col>
      <xdr:colOff>152400</xdr:colOff>
      <xdr:row>65</xdr:row>
      <xdr:rowOff>127846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112623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25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新市建設計画に基づく事業や道路橋りょう整備事業、教育施設の整備事業に取り組んだ結果、元利償還金の額が多く、類似団体の中では高くなっている。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また、下水道事業等の元利償還金が減少したことにより、基準財政需要額算入額が減少し、前年度に対し</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引き続き、起債を活用する際は、交付税措置のある有利な起債の選択を図っていく。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129822</xdr:rowOff>
    </xdr:from>
    <xdr:to>
      <xdr:col>81</xdr:col>
      <xdr:colOff>44450</xdr:colOff>
      <xdr:row>42</xdr:row>
      <xdr:rowOff>52211</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7159272"/>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22578</xdr:rowOff>
    </xdr:from>
    <xdr:to>
      <xdr:col>77</xdr:col>
      <xdr:colOff>44450</xdr:colOff>
      <xdr:row>41</xdr:row>
      <xdr:rowOff>129822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7052028"/>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113595</xdr:rowOff>
    </xdr:from>
    <xdr:to>
      <xdr:col>72</xdr:col>
      <xdr:colOff>203200</xdr:colOff>
      <xdr:row>41</xdr:row>
      <xdr:rowOff>22578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97159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73378</xdr:rowOff>
    </xdr:from>
    <xdr:to>
      <xdr:col>68</xdr:col>
      <xdr:colOff>152400</xdr:colOff>
      <xdr:row>40</xdr:row>
      <xdr:rowOff>113595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9313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1411</xdr:rowOff>
    </xdr:from>
    <xdr:to>
      <xdr:col>81</xdr:col>
      <xdr:colOff>95250</xdr:colOff>
      <xdr:row>42</xdr:row>
      <xdr:rowOff>103011</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144938</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17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79022</xdr:rowOff>
    </xdr:from>
    <xdr:to>
      <xdr:col>77</xdr:col>
      <xdr:colOff>95250</xdr:colOff>
      <xdr:row>42</xdr:row>
      <xdr:rowOff>9172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165399</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19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143228</xdr:rowOff>
    </xdr:from>
    <xdr:to>
      <xdr:col>73</xdr:col>
      <xdr:colOff>44450</xdr:colOff>
      <xdr:row>41</xdr:row>
      <xdr:rowOff>73378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58155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62795</xdr:rowOff>
    </xdr:from>
    <xdr:to>
      <xdr:col>68</xdr:col>
      <xdr:colOff>203200</xdr:colOff>
      <xdr:row>40</xdr:row>
      <xdr:rowOff>164395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149172</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将来負担額の内訳として一般会計等に係る地方債の現在高が多いが、交付税措置のある有利な起債を選択しており、将来負担額が過大とならないよう配慮している。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比率としては、標準財政規模の増といった良化要因があったが、合併特例債償還額の減少などにより基準財政需要額算入見込額が減少し、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今後も比率の推移に留意しながら、収支バランスの取れる範囲内で投資事業を行っていく。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22</xdr:row>
      <xdr:rowOff>68686</xdr:rowOff>
    </xdr:from>
    <xdr:to>
      <xdr:col>81</xdr:col>
      <xdr:colOff>44450</xdr:colOff>
      <xdr:row>22</xdr:row>
      <xdr:rowOff>98848</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179800" y="3840586"/>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109432</xdr:rowOff>
    </xdr:from>
    <xdr:to>
      <xdr:col>77</xdr:col>
      <xdr:colOff>44450</xdr:colOff>
      <xdr:row>22</xdr:row>
      <xdr:rowOff>68686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3709882"/>
          <a:ext cx="889000" cy="13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83291</xdr:rowOff>
    </xdr:from>
    <xdr:to>
      <xdr:col>72</xdr:col>
      <xdr:colOff>203200</xdr:colOff>
      <xdr:row>21</xdr:row>
      <xdr:rowOff>109432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4401800" y="3683741"/>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83291</xdr:rowOff>
    </xdr:from>
    <xdr:to>
      <xdr:col>68</xdr:col>
      <xdr:colOff>152400</xdr:colOff>
      <xdr:row>22</xdr:row>
      <xdr:rowOff>96838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3683741"/>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48048</xdr:rowOff>
    </xdr:from>
    <xdr:to>
      <xdr:col>81</xdr:col>
      <xdr:colOff>95250</xdr:colOff>
      <xdr:row>22</xdr:row>
      <xdr:rowOff>149648</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381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115375</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371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22</xdr:row>
      <xdr:rowOff>17886</xdr:rowOff>
    </xdr:from>
    <xdr:to>
      <xdr:col>77</xdr:col>
      <xdr:colOff>95250</xdr:colOff>
      <xdr:row>22</xdr:row>
      <xdr:rowOff>119486</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78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104263</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876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58632</xdr:rowOff>
    </xdr:from>
    <xdr:to>
      <xdr:col>73</xdr:col>
      <xdr:colOff>44450</xdr:colOff>
      <xdr:row>21</xdr:row>
      <xdr:rowOff>160232</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65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145009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745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32491</xdr:rowOff>
    </xdr:from>
    <xdr:to>
      <xdr:col>68</xdr:col>
      <xdr:colOff>203200</xdr:colOff>
      <xdr:row>21</xdr:row>
      <xdr:rowOff>134091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63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118868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719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46038</xdr:rowOff>
    </xdr:from>
    <xdr:to>
      <xdr:col>64</xdr:col>
      <xdr:colOff>152400</xdr:colOff>
      <xdr:row>22</xdr:row>
      <xdr:rowOff>147638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81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132415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904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長岡市行政経営改革プランに基づく委託・民営化を進めるとともに、定員適正化計画を策定・推進することにより職員数の削減を行ってきた。給与面においても独自の給与適正化、並びに給与構造改革を推し進め、特殊勤務手当をはじめとした各種手当の大幅見直しや給与水準の引き下げを行ってきた。</a:t>
          </a:r>
          <a:endParaRPr lang="ja-JP" altLang="ja-JP" sz="1200">
            <a:effectLst/>
            <a:latin typeface="ＭＳ Ｐゴシック" panose="020B0600070205080204" pitchFamily="50" charset="-128"/>
            <a:ea typeface="ＭＳ Ｐゴシック" panose="020B0600070205080204" pitchFamily="50" charset="-128"/>
          </a:endParaRP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この結果、人件費に係る経常収支比率は類似団体の中位を維持している。今後は持続可能な行財政運営プランに基づき、多方面からの取り組みを進め、さらなる人件費の削減に努める。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96520</xdr:rowOff>
    </xdr:from>
    <xdr:to>
      <xdr:col>24</xdr:col>
      <xdr:colOff>25400</xdr:colOff>
      <xdr:row>37</xdr:row>
      <xdr:rowOff>39370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925820"/>
          <a:ext cx="8382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96520</xdr:rowOff>
    </xdr:from>
    <xdr:to>
      <xdr:col>19</xdr:col>
      <xdr:colOff>187325</xdr:colOff>
      <xdr:row>35</xdr:row>
      <xdr:rowOff>77470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59258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162577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35</xdr:row>
      <xdr:rowOff>77470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9563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127000</xdr:rowOff>
    </xdr:from>
    <xdr:to>
      <xdr:col>11</xdr:col>
      <xdr:colOff>9525</xdr:colOff>
      <xdr:row>35</xdr:row>
      <xdr:rowOff>153670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9563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160020</xdr:rowOff>
    </xdr:from>
    <xdr:to>
      <xdr:col>24</xdr:col>
      <xdr:colOff>76200</xdr:colOff>
      <xdr:row>37</xdr:row>
      <xdr:rowOff>90170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132097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45720</xdr:rowOff>
    </xdr:from>
    <xdr:to>
      <xdr:col>20</xdr:col>
      <xdr:colOff>38100</xdr:colOff>
      <xdr:row>34</xdr:row>
      <xdr:rowOff>147320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157497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64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26670</xdr:rowOff>
    </xdr:from>
    <xdr:to>
      <xdr:col>15</xdr:col>
      <xdr:colOff>149225</xdr:colOff>
      <xdr:row>35</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113047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76200</xdr:rowOff>
    </xdr:from>
    <xdr:to>
      <xdr:col>11</xdr:col>
      <xdr:colOff>60325</xdr:colOff>
      <xdr:row>35</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102870</xdr:rowOff>
    </xdr:from>
    <xdr:to>
      <xdr:col>6</xdr:col>
      <xdr:colOff>171450</xdr:colOff>
      <xdr:row>36</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17797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8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中之島クリーンセンター</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管理運営費の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引き続き光熱水費高騰の状況に注視しながら、行政経費の節減等に取り組み、物件費の増加を抑えるよう努める。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31750</xdr:rowOff>
    </xdr:from>
    <xdr:to>
      <xdr:col>82</xdr:col>
      <xdr:colOff>107950</xdr:colOff>
      <xdr:row>15</xdr:row>
      <xdr:rowOff>158750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035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57150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603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19050</xdr:rowOff>
    </xdr:from>
    <xdr:to>
      <xdr:col>73</xdr:col>
      <xdr:colOff>180975</xdr:colOff>
      <xdr:row>15</xdr:row>
      <xdr:rowOff>57150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90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114300</xdr:rowOff>
    </xdr:from>
    <xdr:to>
      <xdr:col>69</xdr:col>
      <xdr:colOff>92075</xdr:colOff>
      <xdr:row>15</xdr:row>
      <xdr:rowOff>19050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514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107950</xdr:rowOff>
    </xdr:from>
    <xdr:to>
      <xdr:col>82</xdr:col>
      <xdr:colOff>158750</xdr:colOff>
      <xdr:row>16</xdr:row>
      <xdr:rowOff>38100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124477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6350</xdr:rowOff>
    </xdr:from>
    <xdr:to>
      <xdr:col>74</xdr:col>
      <xdr:colOff>31750</xdr:colOff>
      <xdr:row>15</xdr:row>
      <xdr:rowOff>107950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118127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139700</xdr:rowOff>
    </xdr:from>
    <xdr:to>
      <xdr:col>69</xdr:col>
      <xdr:colOff>142875</xdr:colOff>
      <xdr:row>15</xdr:row>
      <xdr:rowOff>69850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4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80027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63500</xdr:rowOff>
    </xdr:from>
    <xdr:to>
      <xdr:col>65</xdr:col>
      <xdr:colOff>53975</xdr:colOff>
      <xdr:row>14</xdr:row>
      <xdr:rowOff>165100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障害者自立支援給付費支給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事業費に係る扶助費の増加などにより、前年度比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扶助費は当面増加傾向が見込まれることから、今後も増加の抑制に努める。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54</xdr:row>
      <xdr:rowOff>78015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199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54</xdr:row>
      <xdr:rowOff>61685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56700"/>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135165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1567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118835</xdr:rowOff>
    </xdr:from>
    <xdr:to>
      <xdr:col>11</xdr:col>
      <xdr:colOff>9525</xdr:colOff>
      <xdr:row>53</xdr:row>
      <xdr:rowOff>135165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2056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27215</xdr:rowOff>
    </xdr:from>
    <xdr:to>
      <xdr:col>24</xdr:col>
      <xdr:colOff>76200</xdr:colOff>
      <xdr:row>54</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107242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94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19050</xdr:rowOff>
    </xdr:from>
    <xdr:to>
      <xdr:col>15</xdr:col>
      <xdr:colOff>149225</xdr:colOff>
      <xdr:row>53</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130827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68035</xdr:rowOff>
    </xdr:from>
    <xdr:to>
      <xdr:col>6</xdr:col>
      <xdr:colOff>171450</xdr:colOff>
      <xdr:row>53</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維持補修費のうち除排雪経費に係る経常一般財源の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引き続き各会計において健全財政に取り組み、普通会計の負担額を減らしていくよう努める。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59</xdr:row>
      <xdr:rowOff>95250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85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59</xdr:row>
      <xdr:rowOff>95250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185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95250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34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59</xdr:row>
      <xdr:rowOff>107950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34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44450</xdr:rowOff>
    </xdr:from>
    <xdr:to>
      <xdr:col>82</xdr:col>
      <xdr:colOff>158750</xdr:colOff>
      <xdr:row>59</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44450</xdr:rowOff>
    </xdr:from>
    <xdr:to>
      <xdr:col>74</xdr:col>
      <xdr:colOff>31750</xdr:colOff>
      <xdr:row>59</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130827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特別保育推進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事業費の減少などにより、前年度比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今後も補助金・負担金の効果を検証しながら、交付の妥当性について判断していく。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51562</xdr:rowOff>
    </xdr:from>
    <xdr:to>
      <xdr:col>82</xdr:col>
      <xdr:colOff>107950</xdr:colOff>
      <xdr:row>35</xdr:row>
      <xdr:rowOff>69850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05231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69850</xdr:rowOff>
    </xdr:from>
    <xdr:to>
      <xdr:col>78</xdr:col>
      <xdr:colOff>69850</xdr:colOff>
      <xdr:row>35</xdr:row>
      <xdr:rowOff>78994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0706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65278</xdr:rowOff>
    </xdr:from>
    <xdr:to>
      <xdr:col>73</xdr:col>
      <xdr:colOff>180975</xdr:colOff>
      <xdr:row>35</xdr:row>
      <xdr:rowOff>78994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660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60706</xdr:rowOff>
    </xdr:from>
    <xdr:to>
      <xdr:col>69</xdr:col>
      <xdr:colOff>92075</xdr:colOff>
      <xdr:row>35</xdr:row>
      <xdr:rowOff>65278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0614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762</xdr:rowOff>
    </xdr:from>
    <xdr:to>
      <xdr:col>82</xdr:col>
      <xdr:colOff>158750</xdr:colOff>
      <xdr:row>35</xdr:row>
      <xdr:rowOff>102362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80789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1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19050</xdr:rowOff>
    </xdr:from>
    <xdr:to>
      <xdr:col>78</xdr:col>
      <xdr:colOff>120650</xdr:colOff>
      <xdr:row>35</xdr:row>
      <xdr:rowOff>120650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130827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8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28194</xdr:rowOff>
    </xdr:from>
    <xdr:to>
      <xdr:col>74</xdr:col>
      <xdr:colOff>31750</xdr:colOff>
      <xdr:row>35</xdr:row>
      <xdr:rowOff>129794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2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139971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9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14478</xdr:rowOff>
    </xdr:from>
    <xdr:to>
      <xdr:col>69</xdr:col>
      <xdr:colOff>142875</xdr:colOff>
      <xdr:row>35</xdr:row>
      <xdr:rowOff>116078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126255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xdr:rowOff>
    </xdr:from>
    <xdr:to>
      <xdr:col>65</xdr:col>
      <xdr:colOff>53975</xdr:colOff>
      <xdr:row>35</xdr:row>
      <xdr:rowOff>111506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121683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新市建設計画に基づく事業や道路橋りょう整備事業、教育施設の整備事業に取り組んだ結果、元利償還金の額が多く、類似団体より高い水準である。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ただし、義務教育施設整備事業や豪雪対策整備事業に係る元利償還金が減少したことから、前年度に比べ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なお、合併特例債等の交付税措置のある有利な起債を選択してきたため、公債費総額の６割程度は交付税措置がされている。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80736</xdr:rowOff>
    </xdr:from>
    <xdr:to>
      <xdr:col>24</xdr:col>
      <xdr:colOff>25400</xdr:colOff>
      <xdr:row>81</xdr:row>
      <xdr:rowOff>124279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968186"/>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295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37193</xdr:rowOff>
    </xdr:from>
    <xdr:to>
      <xdr:col>19</xdr:col>
      <xdr:colOff>187325</xdr:colOff>
      <xdr:row>81</xdr:row>
      <xdr:rowOff>124279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924643"/>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99786</xdr:rowOff>
    </xdr:from>
    <xdr:to>
      <xdr:col>15</xdr:col>
      <xdr:colOff>98425</xdr:colOff>
      <xdr:row>81</xdr:row>
      <xdr:rowOff>37193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815786"/>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141713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99786</xdr:rowOff>
    </xdr:from>
    <xdr:to>
      <xdr:col>11</xdr:col>
      <xdr:colOff>9525</xdr:colOff>
      <xdr:row>80</xdr:row>
      <xdr:rowOff>154214</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815786"/>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81</xdr:row>
      <xdr:rowOff>29936</xdr:rowOff>
    </xdr:from>
    <xdr:to>
      <xdr:col>24</xdr:col>
      <xdr:colOff>76200</xdr:colOff>
      <xdr:row>81</xdr:row>
      <xdr:rowOff>131536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91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109963</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825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73479</xdr:rowOff>
    </xdr:from>
    <xdr:to>
      <xdr:col>20</xdr:col>
      <xdr:colOff>38100</xdr:colOff>
      <xdr:row>82</xdr:row>
      <xdr:rowOff>3629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96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159856</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4047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157843</xdr:rowOff>
    </xdr:from>
    <xdr:to>
      <xdr:col>15</xdr:col>
      <xdr:colOff>149225</xdr:colOff>
      <xdr:row>81</xdr:row>
      <xdr:rowOff>87993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87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72770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96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48986</xdr:rowOff>
    </xdr:from>
    <xdr:to>
      <xdr:col>11</xdr:col>
      <xdr:colOff>60325</xdr:colOff>
      <xdr:row>80</xdr:row>
      <xdr:rowOff>150586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76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135363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851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103414</xdr:rowOff>
    </xdr:from>
    <xdr:to>
      <xdr:col>6</xdr:col>
      <xdr:colOff>171450</xdr:colOff>
      <xdr:row>81</xdr:row>
      <xdr:rowOff>33564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81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18341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90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類似団体に比べ、公債費の占める割合が高いため、公債費以外の経費は平均より低い水準になっている。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定員の適正化や行政経費の見直しに継続して取り組み、経常経費のさらなる節減に努める。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62230</xdr:rowOff>
    </xdr:from>
    <xdr:to>
      <xdr:col>82</xdr:col>
      <xdr:colOff>107950</xdr:colOff>
      <xdr:row>81</xdr:row>
      <xdr:rowOff>115570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920980"/>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87647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115570</xdr:rowOff>
    </xdr:from>
    <xdr:to>
      <xdr:col>82</xdr:col>
      <xdr:colOff>196850</xdr:colOff>
      <xdr:row>81</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148607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6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62230</xdr:rowOff>
    </xdr:from>
    <xdr:to>
      <xdr:col>82</xdr:col>
      <xdr:colOff>196850</xdr:colOff>
      <xdr:row>75</xdr:row>
      <xdr:rowOff>62230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92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168910</xdr:rowOff>
    </xdr:from>
    <xdr:to>
      <xdr:col>82</xdr:col>
      <xdr:colOff>107950</xdr:colOff>
      <xdr:row>75</xdr:row>
      <xdr:rowOff>123190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68476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151147</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35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168910</xdr:rowOff>
    </xdr:from>
    <xdr:to>
      <xdr:col>78</xdr:col>
      <xdr:colOff>69850</xdr:colOff>
      <xdr:row>74</xdr:row>
      <xdr:rowOff>43180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2684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3811</xdr:rowOff>
    </xdr:from>
    <xdr:to>
      <xdr:col>78</xdr:col>
      <xdr:colOff>120650</xdr:colOff>
      <xdr:row>77</xdr:row>
      <xdr:rowOff>105411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92710</xdr:rowOff>
    </xdr:from>
    <xdr:to>
      <xdr:col>73</xdr:col>
      <xdr:colOff>180975</xdr:colOff>
      <xdr:row>74</xdr:row>
      <xdr:rowOff>43180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085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92710</xdr:rowOff>
    </xdr:from>
    <xdr:to>
      <xdr:col>69</xdr:col>
      <xdr:colOff>92075</xdr:colOff>
      <xdr:row>74</xdr:row>
      <xdr:rowOff>12700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085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34290</xdr:rowOff>
    </xdr:from>
    <xdr:to>
      <xdr:col>69</xdr:col>
      <xdr:colOff>142875</xdr:colOff>
      <xdr:row>75</xdr:row>
      <xdr:rowOff>135890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120666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72390</xdr:rowOff>
    </xdr:from>
    <xdr:to>
      <xdr:col>82</xdr:col>
      <xdr:colOff>158750</xdr:colOff>
      <xdr:row>76</xdr:row>
      <xdr:rowOff>2539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152417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3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118110</xdr:rowOff>
    </xdr:from>
    <xdr:to>
      <xdr:col>78</xdr:col>
      <xdr:colOff>120650</xdr:colOff>
      <xdr:row>74</xdr:row>
      <xdr:rowOff>48260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58437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402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163830</xdr:rowOff>
    </xdr:from>
    <xdr:to>
      <xdr:col>74</xdr:col>
      <xdr:colOff>31750</xdr:colOff>
      <xdr:row>74</xdr:row>
      <xdr:rowOff>93980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41910</xdr:rowOff>
    </xdr:from>
    <xdr:to>
      <xdr:col>69</xdr:col>
      <xdr:colOff>142875</xdr:colOff>
      <xdr:row>73</xdr:row>
      <xdr:rowOff>143510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153687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2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133350</xdr:rowOff>
    </xdr:from>
    <xdr:to>
      <xdr:col>65</xdr:col>
      <xdr:colOff>53975</xdr:colOff>
      <xdr:row>74</xdr:row>
      <xdr:rowOff>63500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73677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79185</xdr:rowOff>
    </xdr:from>
    <xdr:to>
      <xdr:col>29</xdr:col>
      <xdr:colOff>127000</xdr:colOff>
      <xdr:row>16</xdr:row>
      <xdr:rowOff>18567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27110"/>
          <a:ext cx="647700" cy="282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53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18567</xdr:rowOff>
    </xdr:from>
    <xdr:to>
      <xdr:col>26</xdr:col>
      <xdr:colOff>50800</xdr:colOff>
      <xdr:row>16</xdr:row>
      <xdr:rowOff>70688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09392"/>
          <a:ext cx="698500" cy="521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250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70688</xdr:rowOff>
    </xdr:from>
    <xdr:to>
      <xdr:col>22</xdr:col>
      <xdr:colOff>114300</xdr:colOff>
      <xdr:row>16</xdr:row>
      <xdr:rowOff>139954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61513"/>
          <a:ext cx="698500" cy="69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139954</xdr:rowOff>
    </xdr:from>
    <xdr:to>
      <xdr:col>18</xdr:col>
      <xdr:colOff>177800</xdr:colOff>
      <xdr:row>16</xdr:row>
      <xdr:rowOff>142507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30779"/>
          <a:ext cx="698500" cy="2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4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28385</xdr:rowOff>
    </xdr:from>
    <xdr:to>
      <xdr:col>29</xdr:col>
      <xdr:colOff>177800</xdr:colOff>
      <xdr:row>14</xdr:row>
      <xdr:rowOff>129985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76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44912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2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139217</xdr:rowOff>
    </xdr:from>
    <xdr:to>
      <xdr:col>26</xdr:col>
      <xdr:colOff>101600</xdr:colOff>
      <xdr:row>16</xdr:row>
      <xdr:rowOff>69367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58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79544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27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19888</xdr:rowOff>
    </xdr:from>
    <xdr:to>
      <xdr:col>22</xdr:col>
      <xdr:colOff>165100</xdr:colOff>
      <xdr:row>16</xdr:row>
      <xdr:rowOff>121488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10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131665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79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89154</xdr:rowOff>
    </xdr:from>
    <xdr:to>
      <xdr:col>19</xdr:col>
      <xdr:colOff>38100</xdr:colOff>
      <xdr:row>17</xdr:row>
      <xdr:rowOff>19304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79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29481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48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91707</xdr:rowOff>
    </xdr:from>
    <xdr:to>
      <xdr:col>15</xdr:col>
      <xdr:colOff>101600</xdr:colOff>
      <xdr:row>17</xdr:row>
      <xdr:rowOff>21857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82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32034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5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301936</xdr:rowOff>
    </xdr:from>
    <xdr:to>
      <xdr:col>29</xdr:col>
      <xdr:colOff>127000</xdr:colOff>
      <xdr:row>33</xdr:row>
      <xdr:rowOff>303879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226486"/>
          <a:ext cx="647700" cy="19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174350</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784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303879</xdr:rowOff>
    </xdr:from>
    <xdr:to>
      <xdr:col>26</xdr:col>
      <xdr:colOff>50800</xdr:colOff>
      <xdr:row>34</xdr:row>
      <xdr:rowOff>149460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228429"/>
          <a:ext cx="698500" cy="188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304595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914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149460</xdr:rowOff>
    </xdr:from>
    <xdr:to>
      <xdr:col>22</xdr:col>
      <xdr:colOff>114300</xdr:colOff>
      <xdr:row>34</xdr:row>
      <xdr:rowOff>274790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416910"/>
          <a:ext cx="698500" cy="125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268647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274790</xdr:rowOff>
    </xdr:from>
    <xdr:to>
      <xdr:col>18</xdr:col>
      <xdr:colOff>177800</xdr:colOff>
      <xdr:row>34</xdr:row>
      <xdr:rowOff>332569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542240"/>
          <a:ext cx="698500" cy="57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98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03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251136</xdr:rowOff>
    </xdr:from>
    <xdr:to>
      <xdr:col>29</xdr:col>
      <xdr:colOff>177800</xdr:colOff>
      <xdr:row>34</xdr:row>
      <xdr:rowOff>9836</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175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96213</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020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253079</xdr:rowOff>
    </xdr:from>
    <xdr:to>
      <xdr:col>26</xdr:col>
      <xdr:colOff>101600</xdr:colOff>
      <xdr:row>34</xdr:row>
      <xdr:rowOff>11779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177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21956</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5946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98660</xdr:rowOff>
    </xdr:from>
    <xdr:to>
      <xdr:col>22</xdr:col>
      <xdr:colOff>165100</xdr:colOff>
      <xdr:row>34</xdr:row>
      <xdr:rowOff>200260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366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210437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134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223990</xdr:rowOff>
    </xdr:from>
    <xdr:to>
      <xdr:col>19</xdr:col>
      <xdr:colOff>38100</xdr:colOff>
      <xdr:row>34</xdr:row>
      <xdr:rowOff>325589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491440"/>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335767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260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281769</xdr:rowOff>
    </xdr:from>
    <xdr:to>
      <xdr:col>15</xdr:col>
      <xdr:colOff>101600</xdr:colOff>
      <xdr:row>35</xdr:row>
      <xdr:rowOff>40469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549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50645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31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7047</xdr:rowOff>
    </xdr:from>
    <xdr:to>
      <xdr:col>24</xdr:col>
      <xdr:colOff>63500</xdr:colOff>
      <xdr:row>34</xdr:row>
      <xdr:rowOff>21351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493447"/>
          <a:ext cx="838200" cy="35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125951</xdr:rowOff>
    </xdr:from>
    <xdr:to>
      <xdr:col>19</xdr:col>
      <xdr:colOff>177800</xdr:colOff>
      <xdr:row>34</xdr:row>
      <xdr:rowOff>21351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783801"/>
          <a:ext cx="889000" cy="6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125951</xdr:rowOff>
    </xdr:from>
    <xdr:to>
      <xdr:col>15</xdr:col>
      <xdr:colOff>50800</xdr:colOff>
      <xdr:row>34</xdr:row>
      <xdr:rowOff>51428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783801"/>
          <a:ext cx="889000" cy="9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49631</xdr:rowOff>
    </xdr:from>
    <xdr:to>
      <xdr:col>10</xdr:col>
      <xdr:colOff>114300</xdr:colOff>
      <xdr:row>34</xdr:row>
      <xdr:rowOff>51428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878931"/>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3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127697</xdr:rowOff>
    </xdr:from>
    <xdr:to>
      <xdr:col>24</xdr:col>
      <xdr:colOff>114300</xdr:colOff>
      <xdr:row>32</xdr:row>
      <xdr:rowOff>57847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4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150574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294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142001</xdr:rowOff>
    </xdr:from>
    <xdr:to>
      <xdr:col>20</xdr:col>
      <xdr:colOff>38100</xdr:colOff>
      <xdr:row>34</xdr:row>
      <xdr:rowOff>72151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9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88678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57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75151</xdr:rowOff>
    </xdr:from>
    <xdr:to>
      <xdr:col>15</xdr:col>
      <xdr:colOff>101600</xdr:colOff>
      <xdr:row>34</xdr:row>
      <xdr:rowOff>5301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3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21828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50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628</xdr:rowOff>
    </xdr:from>
    <xdr:to>
      <xdr:col>10</xdr:col>
      <xdr:colOff>165100</xdr:colOff>
      <xdr:row>34</xdr:row>
      <xdr:rowOff>102228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2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118755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0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170281</xdr:rowOff>
    </xdr:from>
    <xdr:to>
      <xdr:col>6</xdr:col>
      <xdr:colOff>38100</xdr:colOff>
      <xdr:row>34</xdr:row>
      <xdr:rowOff>100431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2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116958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0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166675</xdr:rowOff>
    </xdr:from>
    <xdr:to>
      <xdr:col>24</xdr:col>
      <xdr:colOff>63500</xdr:colOff>
      <xdr:row>53</xdr:row>
      <xdr:rowOff>149301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082075"/>
          <a:ext cx="838200" cy="15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114037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43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104648</xdr:rowOff>
    </xdr:from>
    <xdr:to>
      <xdr:col>19</xdr:col>
      <xdr:colOff>177800</xdr:colOff>
      <xdr:row>53</xdr:row>
      <xdr:rowOff>149301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191498"/>
          <a:ext cx="889000" cy="4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20121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9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104648</xdr:rowOff>
    </xdr:from>
    <xdr:to>
      <xdr:col>15</xdr:col>
      <xdr:colOff>50800</xdr:colOff>
      <xdr:row>54</xdr:row>
      <xdr:rowOff>71272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191498"/>
          <a:ext cx="889000" cy="13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128553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2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71272</xdr:rowOff>
    </xdr:from>
    <xdr:to>
      <xdr:col>10</xdr:col>
      <xdr:colOff>114300</xdr:colOff>
      <xdr:row>55</xdr:row>
      <xdr:rowOff>142101</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329572"/>
          <a:ext cx="889000" cy="24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1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115875</xdr:rowOff>
    </xdr:from>
    <xdr:to>
      <xdr:col>24</xdr:col>
      <xdr:colOff>114300</xdr:colOff>
      <xdr:row>53</xdr:row>
      <xdr:rowOff>46025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03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138752</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88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98501</xdr:rowOff>
    </xdr:from>
    <xdr:to>
      <xdr:col>20</xdr:col>
      <xdr:colOff>38100</xdr:colOff>
      <xdr:row>54</xdr:row>
      <xdr:rowOff>28651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18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45178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896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53848</xdr:rowOff>
    </xdr:from>
    <xdr:to>
      <xdr:col>15</xdr:col>
      <xdr:colOff>101600</xdr:colOff>
      <xdr:row>53</xdr:row>
      <xdr:rowOff>155448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14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525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891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20472</xdr:rowOff>
    </xdr:from>
    <xdr:to>
      <xdr:col>10</xdr:col>
      <xdr:colOff>165100</xdr:colOff>
      <xdr:row>54</xdr:row>
      <xdr:rowOff>122072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27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138599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05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91301</xdr:rowOff>
    </xdr:from>
    <xdr:to>
      <xdr:col>6</xdr:col>
      <xdr:colOff>38100</xdr:colOff>
      <xdr:row>56</xdr:row>
      <xdr:rowOff>21451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52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37978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29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147548</xdr:rowOff>
    </xdr:from>
    <xdr:to>
      <xdr:col>24</xdr:col>
      <xdr:colOff>63500</xdr:colOff>
      <xdr:row>75</xdr:row>
      <xdr:rowOff>138176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2834848"/>
          <a:ext cx="838200" cy="16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63822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65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86360</xdr:rowOff>
    </xdr:from>
    <xdr:to>
      <xdr:col>19</xdr:col>
      <xdr:colOff>177800</xdr:colOff>
      <xdr:row>75</xdr:row>
      <xdr:rowOff>138176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2945110"/>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37189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41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86360</xdr:rowOff>
    </xdr:from>
    <xdr:to>
      <xdr:col>15</xdr:col>
      <xdr:colOff>50800</xdr:colOff>
      <xdr:row>75</xdr:row>
      <xdr:rowOff>99085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2945110"/>
          <a:ext cx="889000" cy="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39019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4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99085</xdr:rowOff>
    </xdr:from>
    <xdr:to>
      <xdr:col>10</xdr:col>
      <xdr:colOff>114300</xdr:colOff>
      <xdr:row>75</xdr:row>
      <xdr:rowOff>115621</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2957835"/>
          <a:ext cx="889000" cy="1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43781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41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46181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1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96748</xdr:rowOff>
    </xdr:from>
    <xdr:to>
      <xdr:col>24</xdr:col>
      <xdr:colOff>114300</xdr:colOff>
      <xdr:row>75</xdr:row>
      <xdr:rowOff>26898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78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119625</xdr:rowOff>
    </xdr:from>
    <xdr:ext cx="534377"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63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87376</xdr:rowOff>
    </xdr:from>
    <xdr:to>
      <xdr:col>20</xdr:col>
      <xdr:colOff>38100</xdr:colOff>
      <xdr:row>76</xdr:row>
      <xdr:rowOff>17526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94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34053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30111" y="1272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35560</xdr:rowOff>
    </xdr:from>
    <xdr:to>
      <xdr:col>15</xdr:col>
      <xdr:colOff>101600</xdr:colOff>
      <xdr:row>75</xdr:row>
      <xdr:rowOff>137160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89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153687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41111" y="1266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48285</xdr:rowOff>
    </xdr:from>
    <xdr:to>
      <xdr:col>10</xdr:col>
      <xdr:colOff>165100</xdr:colOff>
      <xdr:row>75</xdr:row>
      <xdr:rowOff>149885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90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166412</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52111" y="1268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64821</xdr:rowOff>
    </xdr:from>
    <xdr:to>
      <xdr:col>6</xdr:col>
      <xdr:colOff>38100</xdr:colOff>
      <xdr:row>75</xdr:row>
      <xdr:rowOff>166421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292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11498</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63111" y="1269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113477</xdr:rowOff>
    </xdr:from>
    <xdr:to>
      <xdr:col>24</xdr:col>
      <xdr:colOff>63500</xdr:colOff>
      <xdr:row>97</xdr:row>
      <xdr:rowOff>161776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72677"/>
          <a:ext cx="838200" cy="21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161776</xdr:rowOff>
    </xdr:from>
    <xdr:to>
      <xdr:col>19</xdr:col>
      <xdr:colOff>177800</xdr:colOff>
      <xdr:row>98</xdr:row>
      <xdr:rowOff>72427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792426"/>
          <a:ext cx="889000" cy="8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92989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209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2997</xdr:rowOff>
    </xdr:from>
    <xdr:to>
      <xdr:col>15</xdr:col>
      <xdr:colOff>50800</xdr:colOff>
      <xdr:row>98</xdr:row>
      <xdr:rowOff>72427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633647"/>
          <a:ext cx="889000" cy="240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2997</xdr:rowOff>
    </xdr:from>
    <xdr:to>
      <xdr:col>10</xdr:col>
      <xdr:colOff>114300</xdr:colOff>
      <xdr:row>99</xdr:row>
      <xdr:rowOff>24665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633647"/>
          <a:ext cx="889000" cy="36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37912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15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98899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55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62677</xdr:rowOff>
    </xdr:from>
    <xdr:to>
      <xdr:col>24</xdr:col>
      <xdr:colOff>114300</xdr:colOff>
      <xdr:row>96</xdr:row>
      <xdr:rowOff>164277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52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41104</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500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110976</xdr:rowOff>
    </xdr:from>
    <xdr:to>
      <xdr:col>20</xdr:col>
      <xdr:colOff>38100</xdr:colOff>
      <xdr:row>98</xdr:row>
      <xdr:rowOff>41126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74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32253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834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21627</xdr:rowOff>
    </xdr:from>
    <xdr:to>
      <xdr:col>15</xdr:col>
      <xdr:colOff>101600</xdr:colOff>
      <xdr:row>98</xdr:row>
      <xdr:rowOff>123227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82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114354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91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123647</xdr:rowOff>
    </xdr:from>
    <xdr:to>
      <xdr:col>10</xdr:col>
      <xdr:colOff>165100</xdr:colOff>
      <xdr:row>97</xdr:row>
      <xdr:rowOff>53797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8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44924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67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145315</xdr:rowOff>
    </xdr:from>
    <xdr:to>
      <xdr:col>6</xdr:col>
      <xdr:colOff>38100</xdr:colOff>
      <xdr:row>99</xdr:row>
      <xdr:rowOff>75465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9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66592</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704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107213</xdr:rowOff>
    </xdr:from>
    <xdr:to>
      <xdr:col>55</xdr:col>
      <xdr:colOff>0</xdr:colOff>
      <xdr:row>38</xdr:row>
      <xdr:rowOff>44132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450863"/>
          <a:ext cx="838200" cy="10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499</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515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41262</xdr:rowOff>
    </xdr:from>
    <xdr:to>
      <xdr:col>50</xdr:col>
      <xdr:colOff>114300</xdr:colOff>
      <xdr:row>37</xdr:row>
      <xdr:rowOff>107213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84912"/>
          <a:ext cx="88900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125620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64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41262</xdr:rowOff>
    </xdr:from>
    <xdr:to>
      <xdr:col>45</xdr:col>
      <xdr:colOff>177800</xdr:colOff>
      <xdr:row>37</xdr:row>
      <xdr:rowOff>151562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84912"/>
          <a:ext cx="889000" cy="11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94098</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60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128511</xdr:rowOff>
    </xdr:from>
    <xdr:to>
      <xdr:col>41</xdr:col>
      <xdr:colOff>50800</xdr:colOff>
      <xdr:row>37</xdr:row>
      <xdr:rowOff>151562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72011"/>
          <a:ext cx="889000" cy="122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160786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67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55300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37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164782</xdr:rowOff>
    </xdr:from>
    <xdr:to>
      <xdr:col>55</xdr:col>
      <xdr:colOff>50800</xdr:colOff>
      <xdr:row>38</xdr:row>
      <xdr:rowOff>94932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50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16210</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5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56413</xdr:rowOff>
    </xdr:from>
    <xdr:to>
      <xdr:col>50</xdr:col>
      <xdr:colOff>165100</xdr:colOff>
      <xdr:row>37</xdr:row>
      <xdr:rowOff>158013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0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3090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17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161912</xdr:rowOff>
    </xdr:from>
    <xdr:to>
      <xdr:col>46</xdr:col>
      <xdr:colOff>38100</xdr:colOff>
      <xdr:row>37</xdr:row>
      <xdr:rowOff>92062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3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108589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10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100762</xdr:rowOff>
    </xdr:from>
    <xdr:to>
      <xdr:col>41</xdr:col>
      <xdr:colOff>101600</xdr:colOff>
      <xdr:row>38</xdr:row>
      <xdr:rowOff>30911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444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47439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21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77711</xdr:rowOff>
    </xdr:from>
    <xdr:to>
      <xdr:col>36</xdr:col>
      <xdr:colOff>165100</xdr:colOff>
      <xdr:row>31</xdr:row>
      <xdr:rowOff>7861</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2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24388</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996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33915</xdr:rowOff>
    </xdr:from>
    <xdr:to>
      <xdr:col>54</xdr:col>
      <xdr:colOff>189865</xdr:colOff>
      <xdr:row>59</xdr:row>
      <xdr:rowOff>104801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949315"/>
          <a:ext cx="1270" cy="127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108628</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22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104801</xdr:rowOff>
    </xdr:from>
    <xdr:to>
      <xdr:col>55</xdr:col>
      <xdr:colOff>88900</xdr:colOff>
      <xdr:row>59</xdr:row>
      <xdr:rowOff>104801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22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152042</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72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33915</xdr:rowOff>
    </xdr:from>
    <xdr:to>
      <xdr:col>55</xdr:col>
      <xdr:colOff>88900</xdr:colOff>
      <xdr:row>52</xdr:row>
      <xdr:rowOff>33915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94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60719</xdr:rowOff>
    </xdr:from>
    <xdr:to>
      <xdr:col>55</xdr:col>
      <xdr:colOff>0</xdr:colOff>
      <xdr:row>53</xdr:row>
      <xdr:rowOff>124898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8804669"/>
          <a:ext cx="838200" cy="40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60719</xdr:rowOff>
    </xdr:from>
    <xdr:to>
      <xdr:col>50</xdr:col>
      <xdr:colOff>114300</xdr:colOff>
      <xdr:row>52</xdr:row>
      <xdr:rowOff>158883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8804669"/>
          <a:ext cx="889000" cy="26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123685</xdr:rowOff>
    </xdr:from>
    <xdr:to>
      <xdr:col>50</xdr:col>
      <xdr:colOff>165100</xdr:colOff>
      <xdr:row>56</xdr:row>
      <xdr:rowOff>53835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55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44962</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64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158883</xdr:rowOff>
    </xdr:from>
    <xdr:to>
      <xdr:col>45</xdr:col>
      <xdr:colOff>177800</xdr:colOff>
      <xdr:row>53</xdr:row>
      <xdr:rowOff>147606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074283"/>
          <a:ext cx="889000" cy="16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10166</xdr:rowOff>
    </xdr:from>
    <xdr:to>
      <xdr:col>46</xdr:col>
      <xdr:colOff>38100</xdr:colOff>
      <xdr:row>56</xdr:row>
      <xdr:rowOff>111766</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102893</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70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147606</xdr:rowOff>
    </xdr:from>
    <xdr:to>
      <xdr:col>41</xdr:col>
      <xdr:colOff>50800</xdr:colOff>
      <xdr:row>54</xdr:row>
      <xdr:rowOff>97009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234456"/>
          <a:ext cx="889000" cy="12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115074</xdr:rowOff>
    </xdr:from>
    <xdr:to>
      <xdr:col>41</xdr:col>
      <xdr:colOff>101600</xdr:colOff>
      <xdr:row>57</xdr:row>
      <xdr:rowOff>45224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1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36351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80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64878</xdr:rowOff>
    </xdr:from>
    <xdr:to>
      <xdr:col>36</xdr:col>
      <xdr:colOff>165100</xdr:colOff>
      <xdr:row>56</xdr:row>
      <xdr:rowOff>166478</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66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157605</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75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74098</xdr:rowOff>
    </xdr:from>
    <xdr:to>
      <xdr:col>55</xdr:col>
      <xdr:colOff>50800</xdr:colOff>
      <xdr:row>54</xdr:row>
      <xdr:rowOff>4248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1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96975</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01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9919</xdr:rowOff>
    </xdr:from>
    <xdr:to>
      <xdr:col>50</xdr:col>
      <xdr:colOff>165100</xdr:colOff>
      <xdr:row>51</xdr:row>
      <xdr:rowOff>111519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87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49</xdr:row>
      <xdr:rowOff>128046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852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108083</xdr:rowOff>
    </xdr:from>
    <xdr:to>
      <xdr:col>46</xdr:col>
      <xdr:colOff>38100</xdr:colOff>
      <xdr:row>53</xdr:row>
      <xdr:rowOff>38233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02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54760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879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96806</xdr:rowOff>
    </xdr:from>
    <xdr:to>
      <xdr:col>41</xdr:col>
      <xdr:colOff>101600</xdr:colOff>
      <xdr:row>54</xdr:row>
      <xdr:rowOff>26956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18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43483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895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46209</xdr:rowOff>
    </xdr:from>
    <xdr:to>
      <xdr:col>36</xdr:col>
      <xdr:colOff>165100</xdr:colOff>
      <xdr:row>54</xdr:row>
      <xdr:rowOff>147809</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30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164336</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07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109548</xdr:rowOff>
    </xdr:from>
    <xdr:to>
      <xdr:col>55</xdr:col>
      <xdr:colOff>0</xdr:colOff>
      <xdr:row>76</xdr:row>
      <xdr:rowOff>137117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2625398"/>
          <a:ext cx="838200" cy="54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133050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163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109548</xdr:rowOff>
    </xdr:from>
    <xdr:to>
      <xdr:col>50</xdr:col>
      <xdr:colOff>114300</xdr:colOff>
      <xdr:row>75</xdr:row>
      <xdr:rowOff>60810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2625398"/>
          <a:ext cx="889000" cy="29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60810</xdr:rowOff>
    </xdr:from>
    <xdr:to>
      <xdr:col>45</xdr:col>
      <xdr:colOff>177800</xdr:colOff>
      <xdr:row>76</xdr:row>
      <xdr:rowOff>71806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2919560"/>
          <a:ext cx="889000" cy="18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26568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22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67394</xdr:rowOff>
    </xdr:from>
    <xdr:to>
      <xdr:col>41</xdr:col>
      <xdr:colOff>50800</xdr:colOff>
      <xdr:row>76</xdr:row>
      <xdr:rowOff>71806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097594"/>
          <a:ext cx="889000" cy="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93913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29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3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86317</xdr:rowOff>
    </xdr:from>
    <xdr:to>
      <xdr:col>55</xdr:col>
      <xdr:colOff>50800</xdr:colOff>
      <xdr:row>77</xdr:row>
      <xdr:rowOff>16467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11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109193</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96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58748</xdr:rowOff>
    </xdr:from>
    <xdr:to>
      <xdr:col>50</xdr:col>
      <xdr:colOff>165100</xdr:colOff>
      <xdr:row>73</xdr:row>
      <xdr:rowOff>160348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257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5425</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34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10010</xdr:rowOff>
    </xdr:from>
    <xdr:to>
      <xdr:col>46</xdr:col>
      <xdr:colOff>38100</xdr:colOff>
      <xdr:row>75</xdr:row>
      <xdr:rowOff>111610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86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128137</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64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21006</xdr:rowOff>
    </xdr:from>
    <xdr:to>
      <xdr:col>41</xdr:col>
      <xdr:colOff>101600</xdr:colOff>
      <xdr:row>76</xdr:row>
      <xdr:rowOff>122606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05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139133</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82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16594</xdr:rowOff>
    </xdr:from>
    <xdr:to>
      <xdr:col>36</xdr:col>
      <xdr:colOff>165100</xdr:colOff>
      <xdr:row>76</xdr:row>
      <xdr:rowOff>118194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04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134721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82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131318</xdr:rowOff>
    </xdr:from>
    <xdr:to>
      <xdr:col>55</xdr:col>
      <xdr:colOff>0</xdr:colOff>
      <xdr:row>92</xdr:row>
      <xdr:rowOff>122555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5733268"/>
          <a:ext cx="838200" cy="16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122555</xdr:rowOff>
    </xdr:from>
    <xdr:to>
      <xdr:col>50</xdr:col>
      <xdr:colOff>114300</xdr:colOff>
      <xdr:row>94</xdr:row>
      <xdr:rowOff>87007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5895955"/>
          <a:ext cx="889000" cy="30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87007</xdr:rowOff>
    </xdr:from>
    <xdr:to>
      <xdr:col>45</xdr:col>
      <xdr:colOff>177800</xdr:colOff>
      <xdr:row>95</xdr:row>
      <xdr:rowOff>47879</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203307"/>
          <a:ext cx="889000" cy="13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64394</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52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47879</xdr:rowOff>
    </xdr:from>
    <xdr:to>
      <xdr:col>41</xdr:col>
      <xdr:colOff>50800</xdr:colOff>
      <xdr:row>95</xdr:row>
      <xdr:rowOff>58432</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335629"/>
          <a:ext cx="889000" cy="1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6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88244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54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80518</xdr:rowOff>
    </xdr:from>
    <xdr:to>
      <xdr:col>55</xdr:col>
      <xdr:colOff>50800</xdr:colOff>
      <xdr:row>92</xdr:row>
      <xdr:rowOff>10668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568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103395</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553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71755</xdr:rowOff>
    </xdr:from>
    <xdr:to>
      <xdr:col>50</xdr:col>
      <xdr:colOff>165100</xdr:colOff>
      <xdr:row>93</xdr:row>
      <xdr:rowOff>1905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584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18432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562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36207</xdr:rowOff>
    </xdr:from>
    <xdr:to>
      <xdr:col>46</xdr:col>
      <xdr:colOff>38100</xdr:colOff>
      <xdr:row>94</xdr:row>
      <xdr:rowOff>137807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15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154334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592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168529</xdr:rowOff>
    </xdr:from>
    <xdr:to>
      <xdr:col>41</xdr:col>
      <xdr:colOff>101600</xdr:colOff>
      <xdr:row>95</xdr:row>
      <xdr:rowOff>98679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28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115206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06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7632</xdr:rowOff>
    </xdr:from>
    <xdr:to>
      <xdr:col>36</xdr:col>
      <xdr:colOff>165100</xdr:colOff>
      <xdr:row>95</xdr:row>
      <xdr:rowOff>109232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125759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07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164465</xdr:rowOff>
    </xdr:from>
    <xdr:to>
      <xdr:col>85</xdr:col>
      <xdr:colOff>127000</xdr:colOff>
      <xdr:row>38</xdr:row>
      <xdr:rowOff>169037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67956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162560</xdr:rowOff>
    </xdr:from>
    <xdr:to>
      <xdr:col>81</xdr:col>
      <xdr:colOff>50800</xdr:colOff>
      <xdr:row>38</xdr:row>
      <xdr:rowOff>169037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677660"/>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132652</xdr:rowOff>
    </xdr:from>
    <xdr:to>
      <xdr:col>76</xdr:col>
      <xdr:colOff>114300</xdr:colOff>
      <xdr:row>38</xdr:row>
      <xdr:rowOff>162560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47752"/>
          <a:ext cx="889000" cy="2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168466</xdr:rowOff>
    </xdr:from>
    <xdr:to>
      <xdr:col>71</xdr:col>
      <xdr:colOff>177800</xdr:colOff>
      <xdr:row>38</xdr:row>
      <xdr:rowOff>132652</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340666"/>
          <a:ext cx="889000" cy="30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11130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97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128096</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6431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113665</xdr:rowOff>
    </xdr:from>
    <xdr:to>
      <xdr:col>85</xdr:col>
      <xdr:colOff>177800</xdr:colOff>
      <xdr:row>39</xdr:row>
      <xdr:rowOff>43815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2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29989</xdr:rowOff>
    </xdr:from>
    <xdr:ext cx="378565"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45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118237</xdr:rowOff>
    </xdr:from>
    <xdr:to>
      <xdr:col>81</xdr:col>
      <xdr:colOff>101600</xdr:colOff>
      <xdr:row>39</xdr:row>
      <xdr:rowOff>48387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3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39514</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92017" y="6726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111760</xdr:rowOff>
    </xdr:from>
    <xdr:to>
      <xdr:col>76</xdr:col>
      <xdr:colOff>165100</xdr:colOff>
      <xdr:row>39</xdr:row>
      <xdr:rowOff>41910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33037</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3017" y="6719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81852</xdr:rowOff>
    </xdr:from>
    <xdr:to>
      <xdr:col>72</xdr:col>
      <xdr:colOff>38100</xdr:colOff>
      <xdr:row>39</xdr:row>
      <xdr:rowOff>12002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59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28529</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4017" y="6372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117666</xdr:rowOff>
    </xdr:from>
    <xdr:to>
      <xdr:col>67</xdr:col>
      <xdr:colOff>101600</xdr:colOff>
      <xdr:row>37</xdr:row>
      <xdr:rowOff>47816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28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64343</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06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117269</xdr:rowOff>
    </xdr:from>
    <xdr:to>
      <xdr:col>85</xdr:col>
      <xdr:colOff>127000</xdr:colOff>
      <xdr:row>71</xdr:row>
      <xdr:rowOff>134528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290219"/>
          <a:ext cx="838200" cy="1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15978</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134528</xdr:rowOff>
    </xdr:from>
    <xdr:to>
      <xdr:col>81</xdr:col>
      <xdr:colOff>50800</xdr:colOff>
      <xdr:row>72</xdr:row>
      <xdr:rowOff>48403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307478"/>
          <a:ext cx="889000" cy="8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118018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4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48403</xdr:rowOff>
    </xdr:from>
    <xdr:to>
      <xdr:col>76</xdr:col>
      <xdr:colOff>114300</xdr:colOff>
      <xdr:row>72</xdr:row>
      <xdr:rowOff>120669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392803"/>
          <a:ext cx="889000" cy="7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98617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2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120669</xdr:rowOff>
    </xdr:from>
    <xdr:to>
      <xdr:col>71</xdr:col>
      <xdr:colOff>177800</xdr:colOff>
      <xdr:row>72</xdr:row>
      <xdr:rowOff>154931</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465069"/>
          <a:ext cx="889000" cy="3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123277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144279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66469</xdr:rowOff>
    </xdr:from>
    <xdr:to>
      <xdr:col>85</xdr:col>
      <xdr:colOff>177800</xdr:colOff>
      <xdr:row>71</xdr:row>
      <xdr:rowOff>168069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23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152846</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154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83728</xdr:rowOff>
    </xdr:from>
    <xdr:to>
      <xdr:col>81</xdr:col>
      <xdr:colOff>101600</xdr:colOff>
      <xdr:row>72</xdr:row>
      <xdr:rowOff>13878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25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30405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03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169053</xdr:rowOff>
    </xdr:from>
    <xdr:to>
      <xdr:col>76</xdr:col>
      <xdr:colOff>165100</xdr:colOff>
      <xdr:row>72</xdr:row>
      <xdr:rowOff>99203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34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115730</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11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69869</xdr:rowOff>
    </xdr:from>
    <xdr:to>
      <xdr:col>72</xdr:col>
      <xdr:colOff>38100</xdr:colOff>
      <xdr:row>73</xdr:row>
      <xdr:rowOff>19</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41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16546</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18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104131</xdr:rowOff>
    </xdr:from>
    <xdr:to>
      <xdr:col>67</xdr:col>
      <xdr:colOff>101600</xdr:colOff>
      <xdr:row>73</xdr:row>
      <xdr:rowOff>34281</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4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50808</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22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143548</xdr:rowOff>
    </xdr:from>
    <xdr:to>
      <xdr:col>85</xdr:col>
      <xdr:colOff>127000</xdr:colOff>
      <xdr:row>99</xdr:row>
      <xdr:rowOff>12840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45648"/>
          <a:ext cx="838200" cy="4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121069</xdr:rowOff>
    </xdr:from>
    <xdr:to>
      <xdr:col>81</xdr:col>
      <xdr:colOff>50800</xdr:colOff>
      <xdr:row>98</xdr:row>
      <xdr:rowOff>143548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923169"/>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37667</xdr:rowOff>
    </xdr:from>
    <xdr:to>
      <xdr:col>76</xdr:col>
      <xdr:colOff>114300</xdr:colOff>
      <xdr:row>98</xdr:row>
      <xdr:rowOff>121069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39767"/>
          <a:ext cx="889000" cy="8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37667</xdr:rowOff>
    </xdr:from>
    <xdr:to>
      <xdr:col>71</xdr:col>
      <xdr:colOff>177800</xdr:colOff>
      <xdr:row>99</xdr:row>
      <xdr:rowOff>19938</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39767"/>
          <a:ext cx="889000" cy="1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92727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9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133490</xdr:rowOff>
    </xdr:from>
    <xdr:to>
      <xdr:col>85</xdr:col>
      <xdr:colOff>177800</xdr:colOff>
      <xdr:row>99</xdr:row>
      <xdr:rowOff>63640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48417</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92748</xdr:rowOff>
    </xdr:from>
    <xdr:to>
      <xdr:col>81</xdr:col>
      <xdr:colOff>101600</xdr:colOff>
      <xdr:row>99</xdr:row>
      <xdr:rowOff>22898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9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14025</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8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70269</xdr:rowOff>
    </xdr:from>
    <xdr:to>
      <xdr:col>76</xdr:col>
      <xdr:colOff>165100</xdr:colOff>
      <xdr:row>99</xdr:row>
      <xdr:rowOff>419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87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162996</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696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158317</xdr:rowOff>
    </xdr:from>
    <xdr:to>
      <xdr:col>72</xdr:col>
      <xdr:colOff>38100</xdr:colOff>
      <xdr:row>98</xdr:row>
      <xdr:rowOff>88467</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8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104994</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56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140588</xdr:rowOff>
    </xdr:from>
    <xdr:to>
      <xdr:col>67</xdr:col>
      <xdr:colOff>101600</xdr:colOff>
      <xdr:row>99</xdr:row>
      <xdr:rowOff>70738</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4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61865</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3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35</xdr:row>
      <xdr:rowOff>83503</xdr:rowOff>
    </xdr:from>
    <xdr:to>
      <xdr:col>116</xdr:col>
      <xdr:colOff>62864</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6084253"/>
          <a:ext cx="1269" cy="646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30180</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5859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83503</xdr:rowOff>
    </xdr:from>
    <xdr:to>
      <xdr:col>116</xdr:col>
      <xdr:colOff>152400</xdr:colOff>
      <xdr:row>35</xdr:row>
      <xdr:rowOff>83503</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084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111125</xdr:rowOff>
    </xdr:from>
    <xdr:to>
      <xdr:col>116</xdr:col>
      <xdr:colOff>63500</xdr:colOff>
      <xdr:row>35</xdr:row>
      <xdr:rowOff>83503</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1323300" y="5940425"/>
          <a:ext cx="838200" cy="14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14940</xdr:rowOff>
    </xdr:from>
    <xdr:ext cx="378565"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53004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36513</xdr:rowOff>
    </xdr:from>
    <xdr:to>
      <xdr:col>116</xdr:col>
      <xdr:colOff>114300</xdr:colOff>
      <xdr:row>38</xdr:row>
      <xdr:rowOff>138113</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551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29</xdr:row>
      <xdr:rowOff>143891</xdr:rowOff>
    </xdr:from>
    <xdr:to>
      <xdr:col>111</xdr:col>
      <xdr:colOff>177800</xdr:colOff>
      <xdr:row>34</xdr:row>
      <xdr:rowOff>111125</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0434300" y="5115941"/>
          <a:ext cx="889000" cy="824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135763</xdr:rowOff>
    </xdr:from>
    <xdr:to>
      <xdr:col>112</xdr:col>
      <xdr:colOff>38100</xdr:colOff>
      <xdr:row>38</xdr:row>
      <xdr:rowOff>65913</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4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57040</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57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29</xdr:row>
      <xdr:rowOff>143891</xdr:rowOff>
    </xdr:from>
    <xdr:to>
      <xdr:col>107</xdr:col>
      <xdr:colOff>50800</xdr:colOff>
      <xdr:row>33</xdr:row>
      <xdr:rowOff>128460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9545300" y="5115941"/>
          <a:ext cx="889000" cy="67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117856</xdr:rowOff>
    </xdr:from>
    <xdr:to>
      <xdr:col>107</xdr:col>
      <xdr:colOff>101600</xdr:colOff>
      <xdr:row>38</xdr:row>
      <xdr:rowOff>48006</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46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39133</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55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32258</xdr:rowOff>
    </xdr:from>
    <xdr:to>
      <xdr:col>102</xdr:col>
      <xdr:colOff>114300</xdr:colOff>
      <xdr:row>33</xdr:row>
      <xdr:rowOff>128460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656300" y="5690108"/>
          <a:ext cx="889000" cy="9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123761</xdr:rowOff>
    </xdr:from>
    <xdr:to>
      <xdr:col>102</xdr:col>
      <xdr:colOff>165100</xdr:colOff>
      <xdr:row>38</xdr:row>
      <xdr:rowOff>53911</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46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45038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56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86804</xdr:rowOff>
    </xdr:from>
    <xdr:to>
      <xdr:col>98</xdr:col>
      <xdr:colOff>38100</xdr:colOff>
      <xdr:row>38</xdr:row>
      <xdr:rowOff>16954</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43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8082</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52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32703</xdr:rowOff>
    </xdr:from>
    <xdr:to>
      <xdr:col>116</xdr:col>
      <xdr:colOff>114300</xdr:colOff>
      <xdr:row>35</xdr:row>
      <xdr:rowOff>134303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603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157180</xdr:rowOff>
    </xdr:from>
    <xdr:ext cx="469744"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5986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60325</xdr:rowOff>
    </xdr:from>
    <xdr:to>
      <xdr:col>112</xdr:col>
      <xdr:colOff>38100</xdr:colOff>
      <xdr:row>34</xdr:row>
      <xdr:rowOff>161925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588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7002</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088428" y="566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29</xdr:row>
      <xdr:rowOff>93091</xdr:rowOff>
    </xdr:from>
    <xdr:to>
      <xdr:col>107</xdr:col>
      <xdr:colOff>101600</xdr:colOff>
      <xdr:row>30</xdr:row>
      <xdr:rowOff>23241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506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28</xdr:row>
      <xdr:rowOff>39768</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199428" y="484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77660</xdr:rowOff>
    </xdr:from>
    <xdr:to>
      <xdr:col>102</xdr:col>
      <xdr:colOff>165100</xdr:colOff>
      <xdr:row>34</xdr:row>
      <xdr:rowOff>7810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573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24337</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310428" y="5510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152908</xdr:rowOff>
    </xdr:from>
    <xdr:to>
      <xdr:col>98</xdr:col>
      <xdr:colOff>38100</xdr:colOff>
      <xdr:row>33</xdr:row>
      <xdr:rowOff>83058</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563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99585</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421428" y="541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36602</xdr:rowOff>
    </xdr:from>
    <xdr:to>
      <xdr:col>116</xdr:col>
      <xdr:colOff>62864</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9294902"/>
          <a:ext cx="1269" cy="788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52</xdr:row>
      <xdr:rowOff>154729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907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36602</xdr:rowOff>
    </xdr:from>
    <xdr:to>
      <xdr:col>116</xdr:col>
      <xdr:colOff>152400</xdr:colOff>
      <xdr:row>54</xdr:row>
      <xdr:rowOff>36602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9294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131059</xdr:rowOff>
    </xdr:from>
    <xdr:to>
      <xdr:col>116</xdr:col>
      <xdr:colOff>63500</xdr:colOff>
      <xdr:row>54</xdr:row>
      <xdr:rowOff>36602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217909"/>
          <a:ext cx="838200" cy="7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68516</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41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90089</xdr:rowOff>
    </xdr:from>
    <xdr:to>
      <xdr:col>116</xdr:col>
      <xdr:colOff>114300</xdr:colOff>
      <xdr:row>58</xdr:row>
      <xdr:rowOff>20239</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6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43002</xdr:rowOff>
    </xdr:from>
    <xdr:to>
      <xdr:col>111</xdr:col>
      <xdr:colOff>177800</xdr:colOff>
      <xdr:row>53</xdr:row>
      <xdr:rowOff>131059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129852"/>
          <a:ext cx="889000" cy="8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73309</xdr:rowOff>
    </xdr:from>
    <xdr:to>
      <xdr:col>112</xdr:col>
      <xdr:colOff>38100</xdr:colOff>
      <xdr:row>58</xdr:row>
      <xdr:rowOff>3459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845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166036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93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139609</xdr:rowOff>
    </xdr:from>
    <xdr:to>
      <xdr:col>107</xdr:col>
      <xdr:colOff>50800</xdr:colOff>
      <xdr:row>53</xdr:row>
      <xdr:rowOff>43002</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055009"/>
          <a:ext cx="889000" cy="7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66452</xdr:rowOff>
    </xdr:from>
    <xdr:to>
      <xdr:col>107</xdr:col>
      <xdr:colOff>101600</xdr:colOff>
      <xdr:row>57</xdr:row>
      <xdr:rowOff>168052</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839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159179</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93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83465</xdr:rowOff>
    </xdr:from>
    <xdr:to>
      <xdr:col>102</xdr:col>
      <xdr:colOff>114300</xdr:colOff>
      <xdr:row>52</xdr:row>
      <xdr:rowOff>139609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8827415"/>
          <a:ext cx="889000" cy="22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45786</xdr:rowOff>
    </xdr:from>
    <xdr:to>
      <xdr:col>102</xdr:col>
      <xdr:colOff>165100</xdr:colOff>
      <xdr:row>57</xdr:row>
      <xdr:rowOff>147386</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81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138513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91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134300</xdr:rowOff>
    </xdr:from>
    <xdr:to>
      <xdr:col>98</xdr:col>
      <xdr:colOff>38100</xdr:colOff>
      <xdr:row>57</xdr:row>
      <xdr:rowOff>64450</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73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55577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82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157252</xdr:rowOff>
    </xdr:from>
    <xdr:to>
      <xdr:col>116</xdr:col>
      <xdr:colOff>114300</xdr:colOff>
      <xdr:row>54</xdr:row>
      <xdr:rowOff>87402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24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110279</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197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80259</xdr:rowOff>
    </xdr:from>
    <xdr:to>
      <xdr:col>112</xdr:col>
      <xdr:colOff>38100</xdr:colOff>
      <xdr:row>54</xdr:row>
      <xdr:rowOff>10409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16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26936</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894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163652</xdr:rowOff>
    </xdr:from>
    <xdr:to>
      <xdr:col>107</xdr:col>
      <xdr:colOff>101600</xdr:colOff>
      <xdr:row>53</xdr:row>
      <xdr:rowOff>93802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07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110329</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885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88809</xdr:rowOff>
    </xdr:from>
    <xdr:to>
      <xdr:col>102</xdr:col>
      <xdr:colOff>165100</xdr:colOff>
      <xdr:row>53</xdr:row>
      <xdr:rowOff>18959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00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35486</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877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32665</xdr:rowOff>
    </xdr:from>
    <xdr:to>
      <xdr:col>98</xdr:col>
      <xdr:colOff>38100</xdr:colOff>
      <xdr:row>51</xdr:row>
      <xdr:rowOff>134265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877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150792</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855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27046</xdr:rowOff>
    </xdr:from>
    <xdr:to>
      <xdr:col>116</xdr:col>
      <xdr:colOff>63500</xdr:colOff>
      <xdr:row>74</xdr:row>
      <xdr:rowOff>131379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714346"/>
          <a:ext cx="838200" cy="10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7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131379</xdr:rowOff>
    </xdr:from>
    <xdr:to>
      <xdr:col>111</xdr:col>
      <xdr:colOff>177800</xdr:colOff>
      <xdr:row>74</xdr:row>
      <xdr:rowOff>169738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818679"/>
          <a:ext cx="889000" cy="3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169738</xdr:rowOff>
    </xdr:from>
    <xdr:to>
      <xdr:col>107</xdr:col>
      <xdr:colOff>50800</xdr:colOff>
      <xdr:row>75</xdr:row>
      <xdr:rowOff>21971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857038"/>
          <a:ext cx="889000" cy="2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21971</xdr:rowOff>
    </xdr:from>
    <xdr:to>
      <xdr:col>102</xdr:col>
      <xdr:colOff>114300</xdr:colOff>
      <xdr:row>75</xdr:row>
      <xdr:rowOff>25903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880721"/>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147696</xdr:rowOff>
    </xdr:from>
    <xdr:to>
      <xdr:col>116</xdr:col>
      <xdr:colOff>114300</xdr:colOff>
      <xdr:row>74</xdr:row>
      <xdr:rowOff>77846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66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170573</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51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80579</xdr:rowOff>
    </xdr:from>
    <xdr:to>
      <xdr:col>112</xdr:col>
      <xdr:colOff>38100</xdr:colOff>
      <xdr:row>75</xdr:row>
      <xdr:rowOff>10729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76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27256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54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118938</xdr:rowOff>
    </xdr:from>
    <xdr:to>
      <xdr:col>107</xdr:col>
      <xdr:colOff>101600</xdr:colOff>
      <xdr:row>75</xdr:row>
      <xdr:rowOff>49088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80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65615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58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142621</xdr:rowOff>
    </xdr:from>
    <xdr:to>
      <xdr:col>102</xdr:col>
      <xdr:colOff>165100</xdr:colOff>
      <xdr:row>75</xdr:row>
      <xdr:rowOff>72771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89298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60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146553</xdr:rowOff>
    </xdr:from>
    <xdr:to>
      <xdr:col>98</xdr:col>
      <xdr:colOff>38100</xdr:colOff>
      <xdr:row>75</xdr:row>
      <xdr:rowOff>76703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83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93230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60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年度から３度にわたり計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市町村と合併したことにより特例市中２番目に広い市域を有しているため、人口千人当たり職員数が類似団体内平均に比べ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人多いこと、保有する市有施設が多いことや豪雪地のため除排雪経費に多額の経費がかかることから、人件費、物件費や維持補修費が類似団体内平均に比べ高い水準となっている。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新市建設計画に基づく事業や道路橋りょう整備事業、教育施設の整備事業への取り組みのほか、市域が広く道路や下水などのインフラ整備に経費がかかることなどから、公債費においても類似団体内平均より高い水準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このため、今後も定員の適正化や、施設の計画的な保全などの取り組みを進め、経費の節減を図るとともに、起債を活用する際は、引き続き、交付税措置のある有利な起債の選択を図っていく。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171133</xdr:rowOff>
    </xdr:from>
    <xdr:to>
      <xdr:col>24</xdr:col>
      <xdr:colOff>63500</xdr:colOff>
      <xdr:row>35</xdr:row>
      <xdr:rowOff>9684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5828983"/>
          <a:ext cx="838200" cy="18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9684</xdr:rowOff>
    </xdr:from>
    <xdr:to>
      <xdr:col>19</xdr:col>
      <xdr:colOff>177800</xdr:colOff>
      <xdr:row>35</xdr:row>
      <xdr:rowOff>62547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6010434"/>
          <a:ext cx="889000" cy="5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12541</xdr:rowOff>
    </xdr:from>
    <xdr:to>
      <xdr:col>15</xdr:col>
      <xdr:colOff>50800</xdr:colOff>
      <xdr:row>35</xdr:row>
      <xdr:rowOff>62547</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a:off x="2019300" y="6013291"/>
          <a:ext cx="889000" cy="5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125413</xdr:rowOff>
    </xdr:from>
    <xdr:to>
      <xdr:col>10</xdr:col>
      <xdr:colOff>114300</xdr:colOff>
      <xdr:row>35</xdr:row>
      <xdr:rowOff>12541</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5954713"/>
          <a:ext cx="889000" cy="5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120333</xdr:rowOff>
    </xdr:from>
    <xdr:to>
      <xdr:col>24</xdr:col>
      <xdr:colOff>114300</xdr:colOff>
      <xdr:row>34</xdr:row>
      <xdr:rowOff>50483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778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143210</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629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130334</xdr:rowOff>
    </xdr:from>
    <xdr:to>
      <xdr:col>20</xdr:col>
      <xdr:colOff>38100</xdr:colOff>
      <xdr:row>35</xdr:row>
      <xdr:rowOff>60484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95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77011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73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11747</xdr:rowOff>
    </xdr:from>
    <xdr:to>
      <xdr:col>15</xdr:col>
      <xdr:colOff>101600</xdr:colOff>
      <xdr:row>35</xdr:row>
      <xdr:rowOff>113347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601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129874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78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133191</xdr:rowOff>
    </xdr:from>
    <xdr:to>
      <xdr:col>10</xdr:col>
      <xdr:colOff>165100</xdr:colOff>
      <xdr:row>35</xdr:row>
      <xdr:rowOff>63341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596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79868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73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74613</xdr:rowOff>
    </xdr:from>
    <xdr:to>
      <xdr:col>6</xdr:col>
      <xdr:colOff>38100</xdr:colOff>
      <xdr:row>35</xdr:row>
      <xdr:rowOff>4763</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90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21290</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67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61760</xdr:rowOff>
    </xdr:from>
    <xdr:to>
      <xdr:col>24</xdr:col>
      <xdr:colOff>63500</xdr:colOff>
      <xdr:row>56</xdr:row>
      <xdr:rowOff>146456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662960"/>
          <a:ext cx="838200" cy="8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107421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880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146456</xdr:rowOff>
    </xdr:from>
    <xdr:to>
      <xdr:col>19</xdr:col>
      <xdr:colOff>177800</xdr:colOff>
      <xdr:row>57</xdr:row>
      <xdr:rowOff>20130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9747656"/>
          <a:ext cx="889000" cy="4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65626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10009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254</xdr:rowOff>
    </xdr:from>
    <xdr:to>
      <xdr:col>15</xdr:col>
      <xdr:colOff>50800</xdr:colOff>
      <xdr:row>57</xdr:row>
      <xdr:rowOff>20130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772904"/>
          <a:ext cx="889000" cy="1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63161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1000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48743</xdr:rowOff>
    </xdr:from>
    <xdr:to>
      <xdr:col>10</xdr:col>
      <xdr:colOff>114300</xdr:colOff>
      <xdr:row>57</xdr:row>
      <xdr:rowOff>254</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621243"/>
          <a:ext cx="889000" cy="115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75722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1001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71340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815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10960</xdr:rowOff>
    </xdr:from>
    <xdr:to>
      <xdr:col>24</xdr:col>
      <xdr:colOff>114300</xdr:colOff>
      <xdr:row>56</xdr:row>
      <xdr:rowOff>112560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61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33837</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4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95656</xdr:rowOff>
    </xdr:from>
    <xdr:to>
      <xdr:col>20</xdr:col>
      <xdr:colOff>38100</xdr:colOff>
      <xdr:row>57</xdr:row>
      <xdr:rowOff>25806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69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42333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47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140780</xdr:rowOff>
    </xdr:from>
    <xdr:to>
      <xdr:col>15</xdr:col>
      <xdr:colOff>101600</xdr:colOff>
      <xdr:row>57</xdr:row>
      <xdr:rowOff>70930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74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87457</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9517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120904</xdr:rowOff>
    </xdr:from>
    <xdr:to>
      <xdr:col>10</xdr:col>
      <xdr:colOff>165100</xdr:colOff>
      <xdr:row>57</xdr:row>
      <xdr:rowOff>51054</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72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67581</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49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169393</xdr:rowOff>
    </xdr:from>
    <xdr:to>
      <xdr:col>6</xdr:col>
      <xdr:colOff>38100</xdr:colOff>
      <xdr:row>50</xdr:row>
      <xdr:rowOff>99543</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57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116070</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345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00000000-0008-0000-0700-0000B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3650</xdr:rowOff>
    </xdr:from>
    <xdr:to>
      <xdr:col>24</xdr:col>
      <xdr:colOff>62865</xdr:colOff>
      <xdr:row>76</xdr:row>
      <xdr:rowOff>134040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4633595" y="12176600"/>
          <a:ext cx="1270" cy="987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137867</xdr:rowOff>
    </xdr:from>
    <xdr:ext cx="599010" cy="259045"/>
    <xdr:sp macro="" textlink="">
      <xdr:nvSpPr>
        <xdr:cNvPr id="179" name="民生費最小値テキスト">
          <a:extLst>
            <a:ext uri="{FF2B5EF4-FFF2-40B4-BE49-F238E27FC236}">
              <a16:creationId xmlns:a16="http://schemas.microsoft.com/office/drawing/2014/main" id="{00000000-0008-0000-0700-0000B3000000}"/>
            </a:ext>
          </a:extLst>
        </xdr:cNvPr>
        <xdr:cNvSpPr txBox="1"/>
      </xdr:nvSpPr>
      <xdr:spPr>
        <a:xfrm>
          <a:off x="4686300" y="1316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134040</xdr:rowOff>
    </xdr:from>
    <xdr:to>
      <xdr:col>24</xdr:col>
      <xdr:colOff>152400</xdr:colOff>
      <xdr:row>76</xdr:row>
      <xdr:rowOff>134040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31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121777</xdr:rowOff>
    </xdr:from>
    <xdr:ext cx="599010" cy="259045"/>
    <xdr:sp macro="" textlink="">
      <xdr:nvSpPr>
        <xdr:cNvPr id="181" name="民生費最大値テキスト">
          <a:extLst>
            <a:ext uri="{FF2B5EF4-FFF2-40B4-BE49-F238E27FC236}">
              <a16:creationId xmlns:a16="http://schemas.microsoft.com/office/drawing/2014/main" id="{00000000-0008-0000-0700-0000B5000000}"/>
            </a:ext>
          </a:extLst>
        </xdr:cNvPr>
        <xdr:cNvSpPr txBox="1"/>
      </xdr:nvSpPr>
      <xdr:spPr>
        <a:xfrm>
          <a:off x="4686300" y="11951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3650</xdr:rowOff>
    </xdr:from>
    <xdr:to>
      <xdr:col>24</xdr:col>
      <xdr:colOff>152400</xdr:colOff>
      <xdr:row>71</xdr:row>
      <xdr:rowOff>3650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4546600" y="1217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341</xdr:rowOff>
    </xdr:from>
    <xdr:to>
      <xdr:col>24</xdr:col>
      <xdr:colOff>63500</xdr:colOff>
      <xdr:row>77</xdr:row>
      <xdr:rowOff>16278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3797300" y="13030541"/>
          <a:ext cx="838200" cy="18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27315</xdr:rowOff>
    </xdr:from>
    <xdr:ext cx="599010" cy="259045"/>
    <xdr:sp macro="" textlink="">
      <xdr:nvSpPr>
        <xdr:cNvPr id="184" name="民生費平均値テキスト">
          <a:extLst>
            <a:ext uri="{FF2B5EF4-FFF2-40B4-BE49-F238E27FC236}">
              <a16:creationId xmlns:a16="http://schemas.microsoft.com/office/drawing/2014/main" id="{00000000-0008-0000-0700-0000B8000000}"/>
            </a:ext>
          </a:extLst>
        </xdr:cNvPr>
        <xdr:cNvSpPr txBox="1"/>
      </xdr:nvSpPr>
      <xdr:spPr>
        <a:xfrm>
          <a:off x="4686300" y="12714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4438</xdr:rowOff>
    </xdr:from>
    <xdr:to>
      <xdr:col>24</xdr:col>
      <xdr:colOff>114300</xdr:colOff>
      <xdr:row>75</xdr:row>
      <xdr:rowOff>106038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4584700" y="1286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16278</xdr:rowOff>
    </xdr:from>
    <xdr:to>
      <xdr:col>19</xdr:col>
      <xdr:colOff>177800</xdr:colOff>
      <xdr:row>77</xdr:row>
      <xdr:rowOff>76998</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908300" y="13217928"/>
          <a:ext cx="889000" cy="6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130505</xdr:rowOff>
    </xdr:from>
    <xdr:to>
      <xdr:col>20</xdr:col>
      <xdr:colOff>38100</xdr:colOff>
      <xdr:row>76</xdr:row>
      <xdr:rowOff>60655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3746500" y="129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77182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497795" y="1276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141419</xdr:rowOff>
    </xdr:from>
    <xdr:to>
      <xdr:col>15</xdr:col>
      <xdr:colOff>50800</xdr:colOff>
      <xdr:row>77</xdr:row>
      <xdr:rowOff>76998</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2019300" y="13171619"/>
          <a:ext cx="889000" cy="10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56428</xdr:rowOff>
    </xdr:from>
    <xdr:to>
      <xdr:col>15</xdr:col>
      <xdr:colOff>101600</xdr:colOff>
      <xdr:row>76</xdr:row>
      <xdr:rowOff>158028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2857500" y="1308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3105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08795" y="1286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141419</xdr:rowOff>
    </xdr:from>
    <xdr:to>
      <xdr:col>10</xdr:col>
      <xdr:colOff>114300</xdr:colOff>
      <xdr:row>78</xdr:row>
      <xdr:rowOff>29601</xdr:rowOff>
    </xdr:to>
    <xdr:cxnSp macro="">
      <xdr:nvCxnSpPr>
        <xdr:cNvPr id="192" name="直線コネクタ 191">
          <a:extLst>
            <a:ext uri="{FF2B5EF4-FFF2-40B4-BE49-F238E27FC236}">
              <a16:creationId xmlns:a16="http://schemas.microsoft.com/office/drawing/2014/main" id="{00000000-0008-0000-0700-0000C0000000}"/>
            </a:ext>
          </a:extLst>
        </xdr:cNvPr>
        <xdr:cNvCxnSpPr/>
      </xdr:nvCxnSpPr>
      <xdr:spPr>
        <a:xfrm flipV="1">
          <a:off x="1130300" y="13171619"/>
          <a:ext cx="889000" cy="23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162531</xdr:rowOff>
    </xdr:from>
    <xdr:to>
      <xdr:col>10</xdr:col>
      <xdr:colOff>165100</xdr:colOff>
      <xdr:row>76</xdr:row>
      <xdr:rowOff>92681</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968500" y="1302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109208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719795" y="12796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80082</xdr:rowOff>
    </xdr:from>
    <xdr:to>
      <xdr:col>6</xdr:col>
      <xdr:colOff>38100</xdr:colOff>
      <xdr:row>78</xdr:row>
      <xdr:rowOff>10232</xdr:rowOff>
    </xdr:to>
    <xdr:sp macro="" textlink="">
      <xdr:nvSpPr>
        <xdr:cNvPr id="195" name="フローチャート: 判断 194">
          <a:extLst>
            <a:ext uri="{FF2B5EF4-FFF2-40B4-BE49-F238E27FC236}">
              <a16:creationId xmlns:a16="http://schemas.microsoft.com/office/drawing/2014/main" id="{00000000-0008-0000-0700-0000C3000000}"/>
            </a:ext>
          </a:extLst>
        </xdr:cNvPr>
        <xdr:cNvSpPr/>
      </xdr:nvSpPr>
      <xdr:spPr>
        <a:xfrm>
          <a:off x="1079500" y="1328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26759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0795" y="13056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120991</xdr:rowOff>
    </xdr:from>
    <xdr:to>
      <xdr:col>24</xdr:col>
      <xdr:colOff>114300</xdr:colOff>
      <xdr:row>76</xdr:row>
      <xdr:rowOff>51141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4584700" y="1297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99418</xdr:rowOff>
    </xdr:from>
    <xdr:ext cx="599010" cy="259045"/>
    <xdr:sp macro="" textlink="">
      <xdr:nvSpPr>
        <xdr:cNvPr id="203" name="民生費該当値テキスト">
          <a:extLst>
            <a:ext uri="{FF2B5EF4-FFF2-40B4-BE49-F238E27FC236}">
              <a16:creationId xmlns:a16="http://schemas.microsoft.com/office/drawing/2014/main" id="{00000000-0008-0000-0700-0000CB000000}"/>
            </a:ext>
          </a:extLst>
        </xdr:cNvPr>
        <xdr:cNvSpPr txBox="1"/>
      </xdr:nvSpPr>
      <xdr:spPr>
        <a:xfrm>
          <a:off x="4686300" y="12958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136928</xdr:rowOff>
    </xdr:from>
    <xdr:to>
      <xdr:col>20</xdr:col>
      <xdr:colOff>38100</xdr:colOff>
      <xdr:row>77</xdr:row>
      <xdr:rowOff>67078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3746500" y="1316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58205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3497795" y="13259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26198</xdr:rowOff>
    </xdr:from>
    <xdr:to>
      <xdr:col>15</xdr:col>
      <xdr:colOff>101600</xdr:colOff>
      <xdr:row>77</xdr:row>
      <xdr:rowOff>127798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2857500" y="1322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118925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2608795" y="13320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90619</xdr:rowOff>
    </xdr:from>
    <xdr:to>
      <xdr:col>10</xdr:col>
      <xdr:colOff>165100</xdr:colOff>
      <xdr:row>77</xdr:row>
      <xdr:rowOff>20769</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968500" y="1312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11896</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1719795" y="13213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150251</xdr:rowOff>
    </xdr:from>
    <xdr:to>
      <xdr:col>6</xdr:col>
      <xdr:colOff>38100</xdr:colOff>
      <xdr:row>78</xdr:row>
      <xdr:rowOff>80401</xdr:rowOff>
    </xdr:to>
    <xdr:sp macro="" textlink="">
      <xdr:nvSpPr>
        <xdr:cNvPr id="210" name="楕円 209">
          <a:extLst>
            <a:ext uri="{FF2B5EF4-FFF2-40B4-BE49-F238E27FC236}">
              <a16:creationId xmlns:a16="http://schemas.microsoft.com/office/drawing/2014/main" id="{00000000-0008-0000-0700-0000D2000000}"/>
            </a:ext>
          </a:extLst>
        </xdr:cNvPr>
        <xdr:cNvSpPr/>
      </xdr:nvSpPr>
      <xdr:spPr>
        <a:xfrm>
          <a:off x="1079500" y="1335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71528</xdr:rowOff>
    </xdr:from>
    <xdr:ext cx="599010"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830795" y="13444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97002</xdr:rowOff>
    </xdr:from>
    <xdr:to>
      <xdr:col>24</xdr:col>
      <xdr:colOff>63500</xdr:colOff>
      <xdr:row>98</xdr:row>
      <xdr:rowOff>133325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3797300" y="16556202"/>
          <a:ext cx="838200" cy="37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97002</xdr:rowOff>
    </xdr:from>
    <xdr:to>
      <xdr:col>19</xdr:col>
      <xdr:colOff>177800</xdr:colOff>
      <xdr:row>97</xdr:row>
      <xdr:rowOff>19850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908300" y="16556202"/>
          <a:ext cx="889000" cy="9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19850</xdr:rowOff>
    </xdr:from>
    <xdr:to>
      <xdr:col>15</xdr:col>
      <xdr:colOff>50800</xdr:colOff>
      <xdr:row>98</xdr:row>
      <xdr:rowOff>83186</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2019300" y="16650500"/>
          <a:ext cx="889000" cy="23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107421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83186</xdr:rowOff>
    </xdr:from>
    <xdr:to>
      <xdr:col>10</xdr:col>
      <xdr:colOff>114300</xdr:colOff>
      <xdr:row>99</xdr:row>
      <xdr:rowOff>16484</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885286"/>
          <a:ext cx="889000" cy="10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6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82525</xdr:rowOff>
    </xdr:from>
    <xdr:to>
      <xdr:col>24</xdr:col>
      <xdr:colOff>114300</xdr:colOff>
      <xdr:row>99</xdr:row>
      <xdr:rowOff>12675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88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168902</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79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46202</xdr:rowOff>
    </xdr:from>
    <xdr:to>
      <xdr:col>20</xdr:col>
      <xdr:colOff>38100</xdr:colOff>
      <xdr:row>96</xdr:row>
      <xdr:rowOff>147802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50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164329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28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140500</xdr:rowOff>
    </xdr:from>
    <xdr:to>
      <xdr:col>15</xdr:col>
      <xdr:colOff>101600</xdr:colOff>
      <xdr:row>97</xdr:row>
      <xdr:rowOff>70650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5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87177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37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32386</xdr:rowOff>
    </xdr:from>
    <xdr:to>
      <xdr:col>10</xdr:col>
      <xdr:colOff>165100</xdr:colOff>
      <xdr:row>98</xdr:row>
      <xdr:rowOff>133986</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83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125113</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92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137134</xdr:rowOff>
    </xdr:from>
    <xdr:to>
      <xdr:col>6</xdr:col>
      <xdr:colOff>38100</xdr:colOff>
      <xdr:row>99</xdr:row>
      <xdr:rowOff>67284</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93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58411</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703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17780</xdr:rowOff>
    </xdr:from>
    <xdr:to>
      <xdr:col>54</xdr:col>
      <xdr:colOff>189865</xdr:colOff>
      <xdr:row>39</xdr:row>
      <xdr:rowOff>15494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504180"/>
          <a:ext cx="127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19321</xdr:rowOff>
    </xdr:from>
    <xdr:ext cx="313932"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058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15494</xdr:rowOff>
    </xdr:from>
    <xdr:to>
      <xdr:col>55</xdr:col>
      <xdr:colOff>88900</xdr:colOff>
      <xdr:row>39</xdr:row>
      <xdr:rowOff>15494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135907</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2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17780</xdr:rowOff>
    </xdr:from>
    <xdr:to>
      <xdr:col>55</xdr:col>
      <xdr:colOff>88900</xdr:colOff>
      <xdr:row>32</xdr:row>
      <xdr:rowOff>17780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50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170180</xdr:rowOff>
    </xdr:from>
    <xdr:to>
      <xdr:col>55</xdr:col>
      <xdr:colOff>0</xdr:colOff>
      <xdr:row>34</xdr:row>
      <xdr:rowOff>51308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9639300" y="5828030"/>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16273</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1884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37846</xdr:rowOff>
    </xdr:from>
    <xdr:to>
      <xdr:col>55</xdr:col>
      <xdr:colOff>50800</xdr:colOff>
      <xdr:row>36</xdr:row>
      <xdr:rowOff>139446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210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123698</xdr:rowOff>
    </xdr:from>
    <xdr:to>
      <xdr:col>50</xdr:col>
      <xdr:colOff>114300</xdr:colOff>
      <xdr:row>33</xdr:row>
      <xdr:rowOff>170180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8750300" y="5781548"/>
          <a:ext cx="8890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59182</xdr:rowOff>
    </xdr:from>
    <xdr:to>
      <xdr:col>50</xdr:col>
      <xdr:colOff>165100</xdr:colOff>
      <xdr:row>36</xdr:row>
      <xdr:rowOff>160782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231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151909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3241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151130</xdr:rowOff>
    </xdr:from>
    <xdr:to>
      <xdr:col>45</xdr:col>
      <xdr:colOff>177800</xdr:colOff>
      <xdr:row>33</xdr:row>
      <xdr:rowOff>123698</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7861300" y="5637530"/>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40132</xdr:rowOff>
    </xdr:from>
    <xdr:to>
      <xdr:col>46</xdr:col>
      <xdr:colOff>38100</xdr:colOff>
      <xdr:row>36</xdr:row>
      <xdr:rowOff>141732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212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132859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305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113792</xdr:rowOff>
    </xdr:from>
    <xdr:to>
      <xdr:col>41</xdr:col>
      <xdr:colOff>50800</xdr:colOff>
      <xdr:row>32</xdr:row>
      <xdr:rowOff>151130</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a:off x="6972300" y="5428742"/>
          <a:ext cx="889000" cy="20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2794</xdr:rowOff>
    </xdr:from>
    <xdr:to>
      <xdr:col>41</xdr:col>
      <xdr:colOff>101600</xdr:colOff>
      <xdr:row>35</xdr:row>
      <xdr:rowOff>104394</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00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95521</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096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85090</xdr:rowOff>
    </xdr:from>
    <xdr:to>
      <xdr:col>36</xdr:col>
      <xdr:colOff>165100</xdr:colOff>
      <xdr:row>36</xdr:row>
      <xdr:rowOff>15240</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08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6367</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178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508</xdr:rowOff>
    </xdr:from>
    <xdr:to>
      <xdr:col>55</xdr:col>
      <xdr:colOff>50800</xdr:colOff>
      <xdr:row>34</xdr:row>
      <xdr:rowOff>102108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582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23385</xdr:rowOff>
    </xdr:from>
    <xdr:ext cx="469744"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5681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119380</xdr:rowOff>
    </xdr:from>
    <xdr:to>
      <xdr:col>50</xdr:col>
      <xdr:colOff>165100</xdr:colOff>
      <xdr:row>34</xdr:row>
      <xdr:rowOff>49530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57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66057</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04428" y="555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72898</xdr:rowOff>
    </xdr:from>
    <xdr:to>
      <xdr:col>46</xdr:col>
      <xdr:colOff>38100</xdr:colOff>
      <xdr:row>34</xdr:row>
      <xdr:rowOff>3048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573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19575</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15428" y="5505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100330</xdr:rowOff>
    </xdr:from>
    <xdr:to>
      <xdr:col>41</xdr:col>
      <xdr:colOff>101600</xdr:colOff>
      <xdr:row>33</xdr:row>
      <xdr:rowOff>30480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55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47007</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26428" y="53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62992</xdr:rowOff>
    </xdr:from>
    <xdr:to>
      <xdr:col>36</xdr:col>
      <xdr:colOff>165100</xdr:colOff>
      <xdr:row>31</xdr:row>
      <xdr:rowOff>164592</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537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9669</xdr:rowOff>
    </xdr:from>
    <xdr:ext cx="469744"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37428" y="515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45196</xdr:rowOff>
    </xdr:from>
    <xdr:to>
      <xdr:col>55</xdr:col>
      <xdr:colOff>0</xdr:colOff>
      <xdr:row>55</xdr:row>
      <xdr:rowOff>148707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474946"/>
          <a:ext cx="838200" cy="10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15115</xdr:rowOff>
    </xdr:from>
    <xdr:ext cx="469744"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78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45196</xdr:rowOff>
    </xdr:from>
    <xdr:to>
      <xdr:col>50</xdr:col>
      <xdr:colOff>114300</xdr:colOff>
      <xdr:row>55</xdr:row>
      <xdr:rowOff>131333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474946"/>
          <a:ext cx="889000" cy="8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112179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04428" y="98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131333</xdr:rowOff>
    </xdr:from>
    <xdr:to>
      <xdr:col>45</xdr:col>
      <xdr:colOff>177800</xdr:colOff>
      <xdr:row>55</xdr:row>
      <xdr:rowOff>158628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561083"/>
          <a:ext cx="889000" cy="2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117345</xdr:rowOff>
    </xdr:from>
    <xdr:ext cx="469744"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15428" y="988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152227</xdr:rowOff>
    </xdr:from>
    <xdr:to>
      <xdr:col>41</xdr:col>
      <xdr:colOff>50800</xdr:colOff>
      <xdr:row>55</xdr:row>
      <xdr:rowOff>158628</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581977"/>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133758</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26428" y="990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121825</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37428" y="989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97907</xdr:rowOff>
    </xdr:from>
    <xdr:to>
      <xdr:col>55</xdr:col>
      <xdr:colOff>50800</xdr:colOff>
      <xdr:row>56</xdr:row>
      <xdr:rowOff>28057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52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120784</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37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165846</xdr:rowOff>
    </xdr:from>
    <xdr:to>
      <xdr:col>50</xdr:col>
      <xdr:colOff>165100</xdr:colOff>
      <xdr:row>55</xdr:row>
      <xdr:rowOff>95996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42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112523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19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80533</xdr:rowOff>
    </xdr:from>
    <xdr:to>
      <xdr:col>46</xdr:col>
      <xdr:colOff>38100</xdr:colOff>
      <xdr:row>56</xdr:row>
      <xdr:rowOff>10683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51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27210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28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107828</xdr:rowOff>
    </xdr:from>
    <xdr:to>
      <xdr:col>41</xdr:col>
      <xdr:colOff>101600</xdr:colOff>
      <xdr:row>56</xdr:row>
      <xdr:rowOff>37978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3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54505</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1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101427</xdr:rowOff>
    </xdr:from>
    <xdr:to>
      <xdr:col>36</xdr:col>
      <xdr:colOff>165100</xdr:colOff>
      <xdr:row>56</xdr:row>
      <xdr:rowOff>31577</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53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48104</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30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6" name="商工費最小値テキスト">
          <a:extLst>
            <a:ext uri="{FF2B5EF4-FFF2-40B4-BE49-F238E27FC236}">
              <a16:creationId xmlns:a16="http://schemas.microsoft.com/office/drawing/2014/main" id="{00000000-0008-0000-0700-000096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8" name="商工費最大値テキスト">
          <a:extLst>
            <a:ext uri="{FF2B5EF4-FFF2-40B4-BE49-F238E27FC236}">
              <a16:creationId xmlns:a16="http://schemas.microsoft.com/office/drawing/2014/main" id="{00000000-0008-0000-0700-000098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85065</xdr:rowOff>
    </xdr:from>
    <xdr:to>
      <xdr:col>55</xdr:col>
      <xdr:colOff>0</xdr:colOff>
      <xdr:row>73</xdr:row>
      <xdr:rowOff>90246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9639300" y="12600915"/>
          <a:ext cx="8382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11" name="商工費平均値テキスト">
          <a:extLst>
            <a:ext uri="{FF2B5EF4-FFF2-40B4-BE49-F238E27FC236}">
              <a16:creationId xmlns:a16="http://schemas.microsoft.com/office/drawing/2014/main" id="{00000000-0008-0000-0700-00009B010000}"/>
            </a:ext>
          </a:extLst>
        </xdr:cNvPr>
        <xdr:cNvSpPr txBox="1"/>
      </xdr:nvSpPr>
      <xdr:spPr>
        <a:xfrm>
          <a:off x="10528300" y="1277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23343</xdr:rowOff>
    </xdr:from>
    <xdr:to>
      <xdr:col>50</xdr:col>
      <xdr:colOff>114300</xdr:colOff>
      <xdr:row>73</xdr:row>
      <xdr:rowOff>85065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8750300" y="12024843"/>
          <a:ext cx="889000" cy="576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29608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04428" y="128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23343</xdr:rowOff>
    </xdr:from>
    <xdr:to>
      <xdr:col>45</xdr:col>
      <xdr:colOff>177800</xdr:colOff>
      <xdr:row>70</xdr:row>
      <xdr:rowOff>83159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7861300" y="12024843"/>
          <a:ext cx="889000" cy="5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115943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280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11684</xdr:rowOff>
    </xdr:from>
    <xdr:to>
      <xdr:col>41</xdr:col>
      <xdr:colOff>50800</xdr:colOff>
      <xdr:row>70</xdr:row>
      <xdr:rowOff>83159</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a:off x="6972300" y="12013184"/>
          <a:ext cx="889000" cy="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151147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94111" y="1283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59402</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05111" y="1257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39446</xdr:rowOff>
    </xdr:from>
    <xdr:to>
      <xdr:col>55</xdr:col>
      <xdr:colOff>50800</xdr:colOff>
      <xdr:row>73</xdr:row>
      <xdr:rowOff>141046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10426700" y="1255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62323</xdr:rowOff>
    </xdr:from>
    <xdr:ext cx="534377" cy="259045"/>
    <xdr:sp macro="" textlink="">
      <xdr:nvSpPr>
        <xdr:cNvPr id="430" name="商工費該当値テキスト">
          <a:extLst>
            <a:ext uri="{FF2B5EF4-FFF2-40B4-BE49-F238E27FC236}">
              <a16:creationId xmlns:a16="http://schemas.microsoft.com/office/drawing/2014/main" id="{00000000-0008-0000-0700-0000AE010000}"/>
            </a:ext>
          </a:extLst>
        </xdr:cNvPr>
        <xdr:cNvSpPr txBox="1"/>
      </xdr:nvSpPr>
      <xdr:spPr>
        <a:xfrm>
          <a:off x="10528300" y="1240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34265</xdr:rowOff>
    </xdr:from>
    <xdr:to>
      <xdr:col>50</xdr:col>
      <xdr:colOff>165100</xdr:colOff>
      <xdr:row>73</xdr:row>
      <xdr:rowOff>135865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9588500" y="1255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152392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9372111" y="1232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69</xdr:row>
      <xdr:rowOff>143993</xdr:rowOff>
    </xdr:from>
    <xdr:to>
      <xdr:col>46</xdr:col>
      <xdr:colOff>38100</xdr:colOff>
      <xdr:row>70</xdr:row>
      <xdr:rowOff>74143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8699500" y="1197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68</xdr:row>
      <xdr:rowOff>90670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8483111" y="1174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32359</xdr:rowOff>
    </xdr:from>
    <xdr:to>
      <xdr:col>41</xdr:col>
      <xdr:colOff>101600</xdr:colOff>
      <xdr:row>70</xdr:row>
      <xdr:rowOff>133959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7810500" y="1203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150486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7594111" y="1180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132334</xdr:rowOff>
    </xdr:from>
    <xdr:to>
      <xdr:col>36</xdr:col>
      <xdr:colOff>165100</xdr:colOff>
      <xdr:row>70</xdr:row>
      <xdr:rowOff>62484</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6921500" y="1196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79011</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705111" y="11737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162750</xdr:rowOff>
    </xdr:from>
    <xdr:to>
      <xdr:col>54</xdr:col>
      <xdr:colOff>189865</xdr:colOff>
      <xdr:row>99</xdr:row>
      <xdr:rowOff>4026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764700"/>
          <a:ext cx="1270" cy="1212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7853</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81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4026</xdr:rowOff>
    </xdr:from>
    <xdr:to>
      <xdr:col>55</xdr:col>
      <xdr:colOff>88900</xdr:colOff>
      <xdr:row>99</xdr:row>
      <xdr:rowOff>4026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77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109427</xdr:rowOff>
    </xdr:from>
    <xdr:ext cx="534377"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53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162750</xdr:rowOff>
    </xdr:from>
    <xdr:to>
      <xdr:col>55</xdr:col>
      <xdr:colOff>88900</xdr:colOff>
      <xdr:row>91</xdr:row>
      <xdr:rowOff>162750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76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35688</xdr:rowOff>
    </xdr:from>
    <xdr:to>
      <xdr:col>55</xdr:col>
      <xdr:colOff>0</xdr:colOff>
      <xdr:row>92</xdr:row>
      <xdr:rowOff>57023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5809088"/>
          <a:ext cx="838200" cy="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31532</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4907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53105</xdr:rowOff>
    </xdr:from>
    <xdr:to>
      <xdr:col>55</xdr:col>
      <xdr:colOff>50800</xdr:colOff>
      <xdr:row>96</xdr:row>
      <xdr:rowOff>154705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1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152158</xdr:rowOff>
    </xdr:from>
    <xdr:to>
      <xdr:col>50</xdr:col>
      <xdr:colOff>114300</xdr:colOff>
      <xdr:row>92</xdr:row>
      <xdr:rowOff>57023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8750300" y="15582658"/>
          <a:ext cx="889000" cy="24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100082</xdr:rowOff>
    </xdr:from>
    <xdr:to>
      <xdr:col>50</xdr:col>
      <xdr:colOff>165100</xdr:colOff>
      <xdr:row>97</xdr:row>
      <xdr:rowOff>30232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55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21359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652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43269</xdr:rowOff>
    </xdr:from>
    <xdr:to>
      <xdr:col>45</xdr:col>
      <xdr:colOff>177800</xdr:colOff>
      <xdr:row>90</xdr:row>
      <xdr:rowOff>152158</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5473769"/>
          <a:ext cx="889000" cy="10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102902</xdr:rowOff>
    </xdr:from>
    <xdr:to>
      <xdr:col>46</xdr:col>
      <xdr:colOff>38100</xdr:colOff>
      <xdr:row>97</xdr:row>
      <xdr:rowOff>33052</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56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24179</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65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43269</xdr:rowOff>
    </xdr:from>
    <xdr:to>
      <xdr:col>41</xdr:col>
      <xdr:colOff>50800</xdr:colOff>
      <xdr:row>91</xdr:row>
      <xdr:rowOff>111964</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5473769"/>
          <a:ext cx="889000" cy="240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90843</xdr:rowOff>
    </xdr:from>
    <xdr:to>
      <xdr:col>41</xdr:col>
      <xdr:colOff>101600</xdr:colOff>
      <xdr:row>97</xdr:row>
      <xdr:rowOff>20993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55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12120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64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102673</xdr:rowOff>
    </xdr:from>
    <xdr:to>
      <xdr:col>36</xdr:col>
      <xdr:colOff>165100</xdr:colOff>
      <xdr:row>97</xdr:row>
      <xdr:rowOff>32823</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56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23950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65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156338</xdr:rowOff>
    </xdr:from>
    <xdr:to>
      <xdr:col>55</xdr:col>
      <xdr:colOff>50800</xdr:colOff>
      <xdr:row>92</xdr:row>
      <xdr:rowOff>86488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575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71265</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567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6223</xdr:rowOff>
    </xdr:from>
    <xdr:to>
      <xdr:col>50</xdr:col>
      <xdr:colOff>165100</xdr:colOff>
      <xdr:row>92</xdr:row>
      <xdr:rowOff>107823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57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124350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555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101358</xdr:rowOff>
    </xdr:from>
    <xdr:to>
      <xdr:col>46</xdr:col>
      <xdr:colOff>38100</xdr:colOff>
      <xdr:row>91</xdr:row>
      <xdr:rowOff>31508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553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48035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530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163919</xdr:rowOff>
    </xdr:from>
    <xdr:to>
      <xdr:col>41</xdr:col>
      <xdr:colOff>101600</xdr:colOff>
      <xdr:row>90</xdr:row>
      <xdr:rowOff>94069</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542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110596</xdr:rowOff>
    </xdr:from>
    <xdr:ext cx="599010"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61795" y="15198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61164</xdr:rowOff>
    </xdr:from>
    <xdr:to>
      <xdr:col>36</xdr:col>
      <xdr:colOff>165100</xdr:colOff>
      <xdr:row>91</xdr:row>
      <xdr:rowOff>162764</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566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7841</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543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24" name="消防費最小値テキスト">
          <a:extLst>
            <a:ext uri="{FF2B5EF4-FFF2-40B4-BE49-F238E27FC236}">
              <a16:creationId xmlns:a16="http://schemas.microsoft.com/office/drawing/2014/main" id="{00000000-0008-0000-0700-00000C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6" name="消防費最大値テキスト">
          <a:extLst>
            <a:ext uri="{FF2B5EF4-FFF2-40B4-BE49-F238E27FC236}">
              <a16:creationId xmlns:a16="http://schemas.microsoft.com/office/drawing/2014/main" id="{00000000-0008-0000-0700-00000E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135128</xdr:rowOff>
    </xdr:from>
    <xdr:to>
      <xdr:col>85</xdr:col>
      <xdr:colOff>127000</xdr:colOff>
      <xdr:row>34</xdr:row>
      <xdr:rowOff>74168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5481300" y="5621528"/>
          <a:ext cx="8382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9" name="消防費平均値テキスト">
          <a:extLst>
            <a:ext uri="{FF2B5EF4-FFF2-40B4-BE49-F238E27FC236}">
              <a16:creationId xmlns:a16="http://schemas.microsoft.com/office/drawing/2014/main" id="{00000000-0008-0000-0700-000011020000}"/>
            </a:ext>
          </a:extLst>
        </xdr:cNvPr>
        <xdr:cNvSpPr txBox="1"/>
      </xdr:nvSpPr>
      <xdr:spPr>
        <a:xfrm>
          <a:off x="16370300" y="6044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135128</xdr:rowOff>
    </xdr:from>
    <xdr:to>
      <xdr:col>81</xdr:col>
      <xdr:colOff>50800</xdr:colOff>
      <xdr:row>35</xdr:row>
      <xdr:rowOff>96701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4592300" y="5621528"/>
          <a:ext cx="889000" cy="47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18668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19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96701</xdr:rowOff>
    </xdr:from>
    <xdr:to>
      <xdr:col>76</xdr:col>
      <xdr:colOff>114300</xdr:colOff>
      <xdr:row>35</xdr:row>
      <xdr:rowOff>168112</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3703300" y="6097451"/>
          <a:ext cx="889000" cy="7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132968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3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65460</xdr:rowOff>
    </xdr:from>
    <xdr:to>
      <xdr:col>71</xdr:col>
      <xdr:colOff>177800</xdr:colOff>
      <xdr:row>35</xdr:row>
      <xdr:rowOff>168112</xdr:rowOff>
    </xdr:to>
    <xdr:cxnSp macro="">
      <xdr:nvCxnSpPr>
        <xdr:cNvPr id="537" name="直線コネクタ 536">
          <a:extLst>
            <a:ext uri="{FF2B5EF4-FFF2-40B4-BE49-F238E27FC236}">
              <a16:creationId xmlns:a16="http://schemas.microsoft.com/office/drawing/2014/main" id="{00000000-0008-0000-0700-000019020000}"/>
            </a:ext>
          </a:extLst>
        </xdr:cNvPr>
        <xdr:cNvCxnSpPr/>
      </xdr:nvCxnSpPr>
      <xdr:spPr>
        <a:xfrm>
          <a:off x="12814300" y="5894760"/>
          <a:ext cx="889000" cy="27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125239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29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138846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1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23368</xdr:rowOff>
    </xdr:from>
    <xdr:to>
      <xdr:col>85</xdr:col>
      <xdr:colOff>177800</xdr:colOff>
      <xdr:row>34</xdr:row>
      <xdr:rowOff>124968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6268700" y="585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46245</xdr:rowOff>
    </xdr:from>
    <xdr:ext cx="534377" cy="259045"/>
    <xdr:sp macro="" textlink="">
      <xdr:nvSpPr>
        <xdr:cNvPr id="548" name="消防費該当値テキスト">
          <a:extLst>
            <a:ext uri="{FF2B5EF4-FFF2-40B4-BE49-F238E27FC236}">
              <a16:creationId xmlns:a16="http://schemas.microsoft.com/office/drawing/2014/main" id="{00000000-0008-0000-0700-000024020000}"/>
            </a:ext>
          </a:extLst>
        </xdr:cNvPr>
        <xdr:cNvSpPr txBox="1"/>
      </xdr:nvSpPr>
      <xdr:spPr>
        <a:xfrm>
          <a:off x="16370300" y="570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84328</xdr:rowOff>
    </xdr:from>
    <xdr:to>
      <xdr:col>81</xdr:col>
      <xdr:colOff>101600</xdr:colOff>
      <xdr:row>33</xdr:row>
      <xdr:rowOff>14478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5430500" y="557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31005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5214111" y="534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45901</xdr:rowOff>
    </xdr:from>
    <xdr:to>
      <xdr:col>76</xdr:col>
      <xdr:colOff>165100</xdr:colOff>
      <xdr:row>35</xdr:row>
      <xdr:rowOff>147501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4541500" y="604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164028</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4325111" y="582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117312</xdr:rowOff>
    </xdr:from>
    <xdr:to>
      <xdr:col>72</xdr:col>
      <xdr:colOff>38100</xdr:colOff>
      <xdr:row>36</xdr:row>
      <xdr:rowOff>47462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3652500" y="611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63989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3436111" y="589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14660</xdr:rowOff>
    </xdr:from>
    <xdr:to>
      <xdr:col>67</xdr:col>
      <xdr:colOff>101600</xdr:colOff>
      <xdr:row>34</xdr:row>
      <xdr:rowOff>116260</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2763500" y="584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132787</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547111" y="561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92304</xdr:rowOff>
    </xdr:from>
    <xdr:to>
      <xdr:col>85</xdr:col>
      <xdr:colOff>127000</xdr:colOff>
      <xdr:row>55</xdr:row>
      <xdr:rowOff>95104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350604"/>
          <a:ext cx="838200" cy="17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95104</xdr:rowOff>
    </xdr:from>
    <xdr:to>
      <xdr:col>81</xdr:col>
      <xdr:colOff>50800</xdr:colOff>
      <xdr:row>55</xdr:row>
      <xdr:rowOff>95180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524854"/>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16863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61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95180</xdr:rowOff>
    </xdr:from>
    <xdr:to>
      <xdr:col>76</xdr:col>
      <xdr:colOff>114300</xdr:colOff>
      <xdr:row>55</xdr:row>
      <xdr:rowOff>131546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524930"/>
          <a:ext cx="889000" cy="3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16139</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1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99485</xdr:rowOff>
    </xdr:from>
    <xdr:to>
      <xdr:col>71</xdr:col>
      <xdr:colOff>177800</xdr:colOff>
      <xdr:row>55</xdr:row>
      <xdr:rowOff>131546</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529235"/>
          <a:ext cx="889000" cy="3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110494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7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41504</xdr:rowOff>
    </xdr:from>
    <xdr:to>
      <xdr:col>85</xdr:col>
      <xdr:colOff>177800</xdr:colOff>
      <xdr:row>54</xdr:row>
      <xdr:rowOff>143104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29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64381</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15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44304</xdr:rowOff>
    </xdr:from>
    <xdr:to>
      <xdr:col>81</xdr:col>
      <xdr:colOff>101600</xdr:colOff>
      <xdr:row>55</xdr:row>
      <xdr:rowOff>145904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47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162431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24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44380</xdr:rowOff>
    </xdr:from>
    <xdr:to>
      <xdr:col>76</xdr:col>
      <xdr:colOff>165100</xdr:colOff>
      <xdr:row>55</xdr:row>
      <xdr:rowOff>145980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4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162507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24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80746</xdr:rowOff>
    </xdr:from>
    <xdr:to>
      <xdr:col>72</xdr:col>
      <xdr:colOff>38100</xdr:colOff>
      <xdr:row>56</xdr:row>
      <xdr:rowOff>10896</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51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27423</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28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48685</xdr:rowOff>
    </xdr:from>
    <xdr:to>
      <xdr:col>67</xdr:col>
      <xdr:colOff>101600</xdr:colOff>
      <xdr:row>55</xdr:row>
      <xdr:rowOff>150285</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47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166812</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25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164464</xdr:rowOff>
    </xdr:from>
    <xdr:to>
      <xdr:col>85</xdr:col>
      <xdr:colOff>127000</xdr:colOff>
      <xdr:row>78</xdr:row>
      <xdr:rowOff>169038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37564"/>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162561</xdr:rowOff>
    </xdr:from>
    <xdr:to>
      <xdr:col>81</xdr:col>
      <xdr:colOff>50800</xdr:colOff>
      <xdr:row>78</xdr:row>
      <xdr:rowOff>169038</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35661"/>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132651</xdr:rowOff>
    </xdr:from>
    <xdr:to>
      <xdr:col>76</xdr:col>
      <xdr:colOff>114300</xdr:colOff>
      <xdr:row>78</xdr:row>
      <xdr:rowOff>162561</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05751"/>
          <a:ext cx="889000" cy="2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168466</xdr:rowOff>
    </xdr:from>
    <xdr:to>
      <xdr:col>71</xdr:col>
      <xdr:colOff>177800</xdr:colOff>
      <xdr:row>78</xdr:row>
      <xdr:rowOff>132651</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198666"/>
          <a:ext cx="889000" cy="30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11129</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555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128097</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5017" y="13501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113664</xdr:rowOff>
    </xdr:from>
    <xdr:to>
      <xdr:col>85</xdr:col>
      <xdr:colOff>177800</xdr:colOff>
      <xdr:row>79</xdr:row>
      <xdr:rowOff>43814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48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29798</xdr:rowOff>
    </xdr:from>
    <xdr:ext cx="378565"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02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118238</xdr:rowOff>
    </xdr:from>
    <xdr:to>
      <xdr:col>81</xdr:col>
      <xdr:colOff>101600</xdr:colOff>
      <xdr:row>79</xdr:row>
      <xdr:rowOff>48388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49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39515</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2017" y="13584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111761</xdr:rowOff>
    </xdr:from>
    <xdr:to>
      <xdr:col>76</xdr:col>
      <xdr:colOff>165100</xdr:colOff>
      <xdr:row>79</xdr:row>
      <xdr:rowOff>41911</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48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33038</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03017" y="13577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81851</xdr:rowOff>
    </xdr:from>
    <xdr:to>
      <xdr:col>72</xdr:col>
      <xdr:colOff>38100</xdr:colOff>
      <xdr:row>79</xdr:row>
      <xdr:rowOff>12001</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45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28528</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230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117666</xdr:rowOff>
    </xdr:from>
    <xdr:to>
      <xdr:col>67</xdr:col>
      <xdr:colOff>101600</xdr:colOff>
      <xdr:row>77</xdr:row>
      <xdr:rowOff>47816</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14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64343</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2923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a:extLst>
            <a:ext uri="{FF2B5EF4-FFF2-40B4-BE49-F238E27FC236}">
              <a16:creationId xmlns:a16="http://schemas.microsoft.com/office/drawing/2014/main" id="{00000000-0008-0000-0700-0000B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701" name="公債費最小値テキスト">
          <a:extLst>
            <a:ext uri="{FF2B5EF4-FFF2-40B4-BE49-F238E27FC236}">
              <a16:creationId xmlns:a16="http://schemas.microsoft.com/office/drawing/2014/main" id="{00000000-0008-0000-0700-0000BD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703" name="公債費最大値テキスト">
          <a:extLst>
            <a:ext uri="{FF2B5EF4-FFF2-40B4-BE49-F238E27FC236}">
              <a16:creationId xmlns:a16="http://schemas.microsoft.com/office/drawing/2014/main" id="{00000000-0008-0000-0700-0000BF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117269</xdr:rowOff>
    </xdr:from>
    <xdr:to>
      <xdr:col>85</xdr:col>
      <xdr:colOff>127000</xdr:colOff>
      <xdr:row>91</xdr:row>
      <xdr:rowOff>134528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5481300" y="15719219"/>
          <a:ext cx="838200" cy="1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15978</xdr:rowOff>
    </xdr:from>
    <xdr:ext cx="534377" cy="259045"/>
    <xdr:sp macro="" textlink="">
      <xdr:nvSpPr>
        <xdr:cNvPr id="706" name="公債費平均値テキスト">
          <a:extLst>
            <a:ext uri="{FF2B5EF4-FFF2-40B4-BE49-F238E27FC236}">
              <a16:creationId xmlns:a16="http://schemas.microsoft.com/office/drawing/2014/main" id="{00000000-0008-0000-0700-0000C2020000}"/>
            </a:ext>
          </a:extLst>
        </xdr:cNvPr>
        <xdr:cNvSpPr txBox="1"/>
      </xdr:nvSpPr>
      <xdr:spPr>
        <a:xfrm>
          <a:off x="16370300" y="16475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134528</xdr:rowOff>
    </xdr:from>
    <xdr:to>
      <xdr:col>81</xdr:col>
      <xdr:colOff>50800</xdr:colOff>
      <xdr:row>92</xdr:row>
      <xdr:rowOff>48403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4592300" y="15736478"/>
          <a:ext cx="889000" cy="8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118018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57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48403</xdr:rowOff>
    </xdr:from>
    <xdr:to>
      <xdr:col>76</xdr:col>
      <xdr:colOff>114300</xdr:colOff>
      <xdr:row>92</xdr:row>
      <xdr:rowOff>120669</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3703300" y="15821803"/>
          <a:ext cx="889000" cy="7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98617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55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120669</xdr:rowOff>
    </xdr:from>
    <xdr:to>
      <xdr:col>71</xdr:col>
      <xdr:colOff>177800</xdr:colOff>
      <xdr:row>92</xdr:row>
      <xdr:rowOff>154787</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flipV="1">
          <a:off x="12814300" y="15894069"/>
          <a:ext cx="889000" cy="3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15" name="フローチャート: 判断 714">
          <a:extLst>
            <a:ext uri="{FF2B5EF4-FFF2-40B4-BE49-F238E27FC236}">
              <a16:creationId xmlns:a16="http://schemas.microsoft.com/office/drawing/2014/main" id="{00000000-0008-0000-0700-0000CB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123277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5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7" name="フローチャート: 判断 716">
          <a:extLst>
            <a:ext uri="{FF2B5EF4-FFF2-40B4-BE49-F238E27FC236}">
              <a16:creationId xmlns:a16="http://schemas.microsoft.com/office/drawing/2014/main" id="{00000000-0008-0000-0700-0000CD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144279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60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66469</xdr:rowOff>
    </xdr:from>
    <xdr:to>
      <xdr:col>85</xdr:col>
      <xdr:colOff>177800</xdr:colOff>
      <xdr:row>91</xdr:row>
      <xdr:rowOff>168069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6268700" y="1566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152846</xdr:rowOff>
    </xdr:from>
    <xdr:ext cx="534377" cy="259045"/>
    <xdr:sp macro="" textlink="">
      <xdr:nvSpPr>
        <xdr:cNvPr id="725" name="公債費該当値テキスト">
          <a:extLst>
            <a:ext uri="{FF2B5EF4-FFF2-40B4-BE49-F238E27FC236}">
              <a16:creationId xmlns:a16="http://schemas.microsoft.com/office/drawing/2014/main" id="{00000000-0008-0000-0700-0000D5020000}"/>
            </a:ext>
          </a:extLst>
        </xdr:cNvPr>
        <xdr:cNvSpPr txBox="1"/>
      </xdr:nvSpPr>
      <xdr:spPr>
        <a:xfrm>
          <a:off x="16370300" y="1558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83728</xdr:rowOff>
    </xdr:from>
    <xdr:to>
      <xdr:col>81</xdr:col>
      <xdr:colOff>101600</xdr:colOff>
      <xdr:row>92</xdr:row>
      <xdr:rowOff>13878</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5430500" y="1568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30405</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5214111" y="1546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169053</xdr:rowOff>
    </xdr:from>
    <xdr:to>
      <xdr:col>76</xdr:col>
      <xdr:colOff>165100</xdr:colOff>
      <xdr:row>92</xdr:row>
      <xdr:rowOff>99203</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4541500" y="1577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115730</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4325111" y="1554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69869</xdr:rowOff>
    </xdr:from>
    <xdr:to>
      <xdr:col>72</xdr:col>
      <xdr:colOff>38100</xdr:colOff>
      <xdr:row>93</xdr:row>
      <xdr:rowOff>19</xdr:rowOff>
    </xdr:to>
    <xdr:sp macro="" textlink="">
      <xdr:nvSpPr>
        <xdr:cNvPr id="730" name="楕円 729">
          <a:extLst>
            <a:ext uri="{FF2B5EF4-FFF2-40B4-BE49-F238E27FC236}">
              <a16:creationId xmlns:a16="http://schemas.microsoft.com/office/drawing/2014/main" id="{00000000-0008-0000-0700-0000DA020000}"/>
            </a:ext>
          </a:extLst>
        </xdr:cNvPr>
        <xdr:cNvSpPr/>
      </xdr:nvSpPr>
      <xdr:spPr>
        <a:xfrm>
          <a:off x="13652500" y="1584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16546</xdr:rowOff>
    </xdr:from>
    <xdr:ext cx="534377"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3436111" y="1561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103987</xdr:rowOff>
    </xdr:from>
    <xdr:to>
      <xdr:col>67</xdr:col>
      <xdr:colOff>101600</xdr:colOff>
      <xdr:row>93</xdr:row>
      <xdr:rowOff>34137</xdr:rowOff>
    </xdr:to>
    <xdr:sp macro="" textlink="">
      <xdr:nvSpPr>
        <xdr:cNvPr id="732" name="楕円 731">
          <a:extLst>
            <a:ext uri="{FF2B5EF4-FFF2-40B4-BE49-F238E27FC236}">
              <a16:creationId xmlns:a16="http://schemas.microsoft.com/office/drawing/2014/main" id="{00000000-0008-0000-0700-0000DC020000}"/>
            </a:ext>
          </a:extLst>
        </xdr:cNvPr>
        <xdr:cNvSpPr/>
      </xdr:nvSpPr>
      <xdr:spPr>
        <a:xfrm>
          <a:off x="12763500" y="1587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50664</xdr:rowOff>
    </xdr:from>
    <xdr:ext cx="534377"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2547111" y="1565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a:extLst>
            <a:ext uri="{FF2B5EF4-FFF2-40B4-BE49-F238E27FC236}">
              <a16:creationId xmlns:a16="http://schemas.microsoft.com/office/drawing/2014/main" id="{00000000-0008-0000-0700-0000F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6" name="諸支出金最小値テキスト">
          <a:extLst>
            <a:ext uri="{FF2B5EF4-FFF2-40B4-BE49-F238E27FC236}">
              <a16:creationId xmlns:a16="http://schemas.microsoft.com/office/drawing/2014/main" id="{00000000-0008-0000-0700-0000F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8" name="諸支出金最大値テキスト">
          <a:extLst>
            <a:ext uri="{FF2B5EF4-FFF2-40B4-BE49-F238E27FC236}">
              <a16:creationId xmlns:a16="http://schemas.microsoft.com/office/drawing/2014/main" id="{00000000-0008-0000-0700-0000F6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61" name="諸支出金平均値テキスト">
          <a:extLst>
            <a:ext uri="{FF2B5EF4-FFF2-40B4-BE49-F238E27FC236}">
              <a16:creationId xmlns:a16="http://schemas.microsoft.com/office/drawing/2014/main" id="{00000000-0008-0000-0700-0000F9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80" name="諸支出金該当値テキスト">
          <a:extLst>
            <a:ext uri="{FF2B5EF4-FFF2-40B4-BE49-F238E27FC236}">
              <a16:creationId xmlns:a16="http://schemas.microsoft.com/office/drawing/2014/main" id="{00000000-0008-0000-0700-00000C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a:extLst>
            <a:ext uri="{FF2B5EF4-FFF2-40B4-BE49-F238E27FC236}">
              <a16:creationId xmlns:a16="http://schemas.microsoft.com/office/drawing/2014/main" id="{00000000-0008-0000-0700-00002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5" name="前年度繰上充用金最小値テキスト">
          <a:extLst>
            <a:ext uri="{FF2B5EF4-FFF2-40B4-BE49-F238E27FC236}">
              <a16:creationId xmlns:a16="http://schemas.microsoft.com/office/drawing/2014/main" id="{00000000-0008-0000-0700-00002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7" name="前年度繰上充用金最大値テキスト">
          <a:extLst>
            <a:ext uri="{FF2B5EF4-FFF2-40B4-BE49-F238E27FC236}">
              <a16:creationId xmlns:a16="http://schemas.microsoft.com/office/drawing/2014/main" id="{00000000-0008-0000-0700-00002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0" name="前年度繰上充用金平均値テキスト">
          <a:extLst>
            <a:ext uri="{FF2B5EF4-FFF2-40B4-BE49-F238E27FC236}">
              <a16:creationId xmlns:a16="http://schemas.microsoft.com/office/drawing/2014/main" id="{00000000-0008-0000-0700-00002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9" name="前年度繰上充用金該当値テキスト">
          <a:extLst>
            <a:ext uri="{FF2B5EF4-FFF2-40B4-BE49-F238E27FC236}">
              <a16:creationId xmlns:a16="http://schemas.microsoft.com/office/drawing/2014/main" id="{00000000-0008-0000-0700-00003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土木費は住民１人当たり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83,460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円となっており、類似団体と比較して１人当たりコストが高い水準となっている。これは、豪雪地のため、土木費における道路除雪などの除排雪経費が１人当たり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3,998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円となっていることや、特例市中２番目に市域が広いことから道路や下水道などのインフラ整備に経費がかかるため、普通建設事業費が１人当たり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27,414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円となっていることが挙げられる。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ほかに、公債費は住民１人当たり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58,785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平均に比べ高い水準である。これは、合併による新市建設計画に基づく事業や道路橋りょう整備事業、教育施設の整備事業及び起債を活用した公共事業に積極的に取り組んでき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新潟県長岡市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基幹収入である市税や地方消費税交付金が堅調に推移したものの、物価高騰や賃金水準の急激な上昇等の影響により各事業の支出が増加した。その結果、標準財政規模に占める実質収支額の割合は</a:t>
          </a:r>
          <a:r>
            <a:rPr kumimoji="1" lang="en-US" altLang="ja-JP" sz="1200">
              <a:latin typeface="ＭＳ ゴシック" pitchFamily="49" charset="-128"/>
              <a:ea typeface="ＭＳ ゴシック" pitchFamily="49" charset="-128"/>
            </a:rPr>
            <a:t>0.06</a:t>
          </a:r>
          <a:r>
            <a:rPr kumimoji="1" lang="ja-JP" altLang="en-US" sz="1200">
              <a:latin typeface="ＭＳ ゴシック" pitchFamily="49" charset="-128"/>
              <a:ea typeface="ＭＳ ゴシック" pitchFamily="49" charset="-128"/>
            </a:rPr>
            <a:t>ポイント、実質単年度収支の割合は</a:t>
          </a:r>
          <a:r>
            <a:rPr kumimoji="1" lang="en-US" altLang="ja-JP" sz="1200">
              <a:latin typeface="ＭＳ ゴシック" pitchFamily="49" charset="-128"/>
              <a:ea typeface="ＭＳ ゴシック" pitchFamily="49" charset="-128"/>
            </a:rPr>
            <a:t>0.95</a:t>
          </a:r>
          <a:r>
            <a:rPr kumimoji="1" lang="ja-JP" altLang="en-US" sz="1200">
              <a:latin typeface="ＭＳ ゴシック" pitchFamily="49" charset="-128"/>
              <a:ea typeface="ＭＳ ゴシック" pitchFamily="49" charset="-128"/>
            </a:rPr>
            <a:t>ポイント悪化した。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財政調整基金残高は、令和６年度の決算収支状況を踏まえ</a:t>
          </a:r>
          <a:r>
            <a:rPr kumimoji="1" lang="en-US" altLang="ja-JP" sz="1200">
              <a:latin typeface="ＭＳ ゴシック" pitchFamily="49" charset="-128"/>
              <a:ea typeface="ＭＳ ゴシック" pitchFamily="49" charset="-128"/>
            </a:rPr>
            <a:t>1,000</a:t>
          </a:r>
          <a:r>
            <a:rPr kumimoji="1" lang="ja-JP" altLang="en-US" sz="1200">
              <a:latin typeface="ＭＳ ゴシック" pitchFamily="49" charset="-128"/>
              <a:ea typeface="ＭＳ ゴシック" pitchFamily="49" charset="-128"/>
            </a:rPr>
            <a:t>百万円取崩したことから減少したが、引き続き一定規模の残高を確保している。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今後も、一般行政経費等の節減と、国・県支出金をはじめとする特定財源の確保などに努め、健全財政を堅持する。</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新潟県長岡市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全ての会計において赤字は生じておらず、黒字比率も各事業会計及び特別会計においておおむね横ばいで推移している。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今後も行政経費等の節減と歳入の確保を図り、健全財政を維持する。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新潟県長岡市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元利償還金については、臨時財政対策債、合併特例債、公共事業等債の額が多い。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また、公営企業債の元利償還金に対する繰入金については、これまで下水道整備に積極的に取り組んできたことから、一定の割合を占めている。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下水道事業等の元利償還金が減少したことにより、基準財政需要額算入額が減少し、実質公債費比率は増加した。引き続き、起債を活用する際は交付税措置のある有利な起債の選択を図っていく等、健全な財政の堅持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満期一括償還地方債の償還財源として、平成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年度に積み立てを行い、平成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167</a:t>
          </a:r>
          <a:r>
            <a:rPr kumimoji="1" lang="ja-JP" altLang="en-US" sz="1300">
              <a:latin typeface="ＭＳ Ｐゴシック" panose="020B0600070205080204" pitchFamily="50" charset="-128"/>
              <a:ea typeface="ＭＳ Ｐゴシック" panose="020B0600070205080204" pitchFamily="50" charset="-128"/>
            </a:rPr>
            <a:t>百万円、平成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250</a:t>
          </a:r>
          <a:r>
            <a:rPr kumimoji="1" lang="ja-JP" altLang="en-US" sz="1300">
              <a:latin typeface="ＭＳ Ｐゴシック" panose="020B0600070205080204" pitchFamily="50" charset="-128"/>
              <a:ea typeface="ＭＳ Ｐゴシック" panose="020B0600070205080204" pitchFamily="50" charset="-128"/>
            </a:rPr>
            <a:t>百万円を取り崩した以降は積み立て等は行っていない。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新潟県長岡市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将来負担額の内訳として、一般会計等に係る地方債の現在高が多いが、交付税措置がある有利な起債を選択しており、将来負担額が過大とならないように配慮している。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分子としては、地方債現在高の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により将来負担額が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、基準財政需要額算入見込額の減により充当可能財源等が減少したため、将来負担比率は増加した。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今後も比率の推移に留意しながら、収支バランスのとれる範囲内で投資事業を行っていく。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新潟県長岡市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・各基金において運用益を積み立てたほか、普通交付税追加交付分を臨時財政対策償還基金費として減債基金に４８８百万円積み立てた。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その一方、令和６年度の決算収支の状況を踏まえ財政調整基金を１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０００百万円、大手通阪之上町地区市街地再開発事業等の財源に充てるために都市整備基金を３５５百万円取り崩し、基金全体としては１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０５３百万円の減となった。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・財政調整基金、減債基金。特定目的基金のいずれも、より有利な方法で運用し、運用益の積み立てを継続的に行うこととしている。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・特定目的基金については、各基金の使途に応じて活用していくことを予定している。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・都市整備基金：都市施設の整備</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・和島地域教育施設整備基金：和島地域の教育施設の整備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・ふるさと創生基金：与板地域交流拠点施設整備事業費により３０百万円取り崩したことによる減少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・都市整備基金：大手通坂之上町地区市街地再開発事業等により３５５百万円取り崩したことによる減少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・中越大震災メモリアル基金：市民防災推進事業費により１６百万円取り崩したことによる減少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・まち・ひと・しごと創生基金：地方創生応援税制による寄付金及び一般寄附を積み立てたことによる増加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・和島地域教育施設整備基金：北辰中学校整備により１百万円取り崩したことによる減少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・都市整備基金：令和６年度以降に実施予定の市街地再開発事業等の財源としての活用を予定している。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・和島地域教育施設整備基金：令和６年度以降も和島地域の教育施設整備事業の財源としての活用を予定している。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・令和６年度の決算収支の状況を踏まえ、１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０００百万円取り崩したことによる減額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・行政経費の節減や歳入の確保により、収支均衡を図り、財政調整基金残高を確保していく。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・運用益や、普通交付税追加交付分を臨時財政対策債償還基金費として積み立てたことによる増加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・運用益の積み立てを継続的に行い、市債の償還の財源として活用していく。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3BB2FEA-3B36-4286-9A9C-584EBD27B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B102223-416E-4F65-B286-17BFF25A98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7606ECB-C447-4B1D-8A6A-FEB4D442DF1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1BEF3C8-8369-4BF1-AEB8-91F7D4C1C12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BD0CE11-D139-4D20-B910-0EA3DCF809D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68B5119-1EED-4E5F-B17C-406864279E8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38046D6-BC7F-4ABC-A2BA-73F78FA2FFA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0287D54-C0CD-46DC-A9FE-DC5C267D4F9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3DAD335-7618-4A45-BDF7-90EF5571A71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53B696C-926B-4FF5-AFC9-F3CA54C86FA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96886CE-C716-4F91-9202-CA487550D8C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1F1D8FF-DCCF-42A8-A251-9A3DDD718C5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0B5E895-7099-482E-BAE7-4ECEA6233A8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C3DFD3F-80AD-4558-98D0-F2DC4916005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F2F767A-6D6A-41F4-A0CA-8DA288BE886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AADFBDF-102E-44B9-A496-1C504FE65C1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9BD7461-F5EC-4E5D-B2BB-6E1BDD22BE4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60F2C87-C449-4DE4-B08E-EC21C69974B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6A8DC00-FE9C-4B5A-984C-C901B3B5F99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DE014F5-87A7-4D87-B90D-2C0488DF9ED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015E64C-F76E-481F-94BA-7F51B839594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22A3FF6-4BC6-4D14-B028-D34CB32B832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F9A8450-4915-4575-893B-6A1F3D8570E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B300290-7CD7-4B11-8609-9991D0BBFBB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B919F0D-6186-4363-81B7-047CC6E56A9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9A79AD8-6062-479C-8E55-FAD91C9F251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2745B78-E1E3-444C-B21E-6ED56362BD5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1A1D51C-4C45-4FD2-9EF4-377775893F6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E2CBA98-876B-436C-BA1A-4F5493733B6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167EED9-E770-41BE-AB6F-41C3D3CBF75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E498576-90FE-44C4-9736-ACCE3C72EF5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2759EBC-FBC4-4E08-8BF2-BCA71546599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2D49AC9-2EC1-44B2-BE33-1BDDD8895E7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05DE5C8-6733-4A1A-B139-C9993F77DF8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BAECB4F-DB74-4625-A580-F3335522CC3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840EE74-7884-49DD-9C3B-ADA3B146B47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2C60F32-7217-492D-821E-F6919AAEEF2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633E816-1C7F-4FC5-B0F6-E721849CEDF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A1C4FCA-BAAC-4E18-ADB9-D3208EE03C1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5B9C3B3-4A0C-4191-AA00-D9BC2B9DA80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E1924AD-8FDD-4F25-80E3-B4FE6807656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C763FD7-6105-41C2-BA3F-408B5FE4ADD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A2CA990-21A4-48DA-8283-865C2E51223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3DE654D-BC95-483C-86D3-109506BD287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D9B5871-5627-4AAD-BC44-7C601C7CD3A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FE4A102-ED9C-419D-8959-ABC39EC9D6E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307958A-E348-44DC-A3CD-268040A6C81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中越大震災からの災害復旧事業や新市建設計画に基づく事業に取り組んだ結果、新庁舎建設、学校の大規模改修、道路整備といった規模の大きな資産が増えたことにより、有形固定資産の減価償却率は低い傾向にある。</a:t>
          </a:r>
        </a:p>
        <a:p>
          <a:r>
            <a:rPr kumimoji="1" lang="ja-JP" altLang="en-US" sz="1100">
              <a:latin typeface="ＭＳ Ｐゴシック" panose="020B0600070205080204" pitchFamily="50" charset="-128"/>
              <a:ea typeface="ＭＳ Ｐゴシック" panose="020B0600070205080204" pitchFamily="50" charset="-128"/>
            </a:rPr>
            <a:t>　一方、合併により増加した小規模施設を含む市有施設全体の老朽化が進み、今後は減価償却率の上昇が見込まれるため、長岡市公共施設等総合管理計画をもとに施設の長寿命化・施設の適正化を進めていく。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FCF5AC3-53A5-44B3-8B0B-F10E1F3BF91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A9383AF-0150-4488-BAB9-8731AE85F49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7BAFB45C-1A49-4CA7-87B6-37B28594A84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438CE087-13C5-426F-A547-B41B371420B9}"/>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A18BD3C-0D10-4C21-B796-EFBC550C58A9}"/>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FF9D6745-FC57-4236-A17F-0AAF4E63BF5B}"/>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FE7B83F5-3A96-4F1A-B8E7-87F19BF2623E}"/>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2108957D-AC97-4D4A-88A5-14DC6254D49C}"/>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1697E42C-745A-4285-AD2C-316021944466}"/>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F5BB4CF1-B3A3-428A-B248-C4C1CE790CB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DBE3212F-A726-4552-A3D7-CEC1A6957CCE}"/>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BEBB1CD2-3C33-4FFC-924B-665371A76E7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1A5F2988-AA9C-493C-93EB-6E549F43DE6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1E7B650E-C1D6-4CD5-B1D9-38BEF5859BC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2988FBE6-006E-4A7A-A2CC-ABD3E68346FE}"/>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B388D692-8940-41A8-B027-BA9031983434}"/>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74F78C0E-A17B-44F9-841B-62AF8CC67DEC}"/>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5D534522-5842-4A39-AF59-C2CCD5826930}"/>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7D71E65E-34A5-4ABB-A02E-D3D4B86272FC}"/>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59F7DB3C-FBAE-4C00-8DF9-C686EEC19BFF}"/>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194FF217-62DC-4A39-9CA7-4D2FFC60C78C}"/>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55236D8C-3630-4B10-84CE-F7221A79A2C4}"/>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DCE53113-7771-440C-8829-76385D2509BD}"/>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2FFFBC7C-8669-45C4-8639-3136B5F3691D}"/>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3864B7FC-9DC1-4941-97AF-5E5B144DA548}"/>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2B3FABC8-F643-4EDE-9121-DEA56B79388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945DF6F0-6A3B-4B53-860A-8265E3932E9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1F3B3A2-CDD2-48C5-BF9D-7CBBE586350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30A899C-D29C-49A1-A447-DF4DCBD7DEE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7CCDC2D-5E88-4066-A6F7-27743442587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58547</xdr:rowOff>
    </xdr:from>
    <xdr:to>
      <xdr:col>23</xdr:col>
      <xdr:colOff>136525</xdr:colOff>
      <xdr:row>27</xdr:row>
      <xdr:rowOff>160147</xdr:rowOff>
    </xdr:to>
    <xdr:sp macro="" textlink="">
      <xdr:nvSpPr>
        <xdr:cNvPr id="79" name="楕円 78">
          <a:extLst>
            <a:ext uri="{FF2B5EF4-FFF2-40B4-BE49-F238E27FC236}">
              <a16:creationId xmlns:a16="http://schemas.microsoft.com/office/drawing/2014/main" id="{348C342E-DF8A-4DFE-AB5E-4876EEE6E050}"/>
            </a:ext>
          </a:extLst>
        </xdr:cNvPr>
        <xdr:cNvSpPr/>
      </xdr:nvSpPr>
      <xdr:spPr>
        <a:xfrm>
          <a:off x="4711700" y="545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11574</xdr:rowOff>
    </xdr:from>
    <xdr:ext cx="405111" cy="259045"/>
    <xdr:sp macro="" textlink="">
      <xdr:nvSpPr>
        <xdr:cNvPr id="80" name="有形固定資産減価償却率該当値テキスト">
          <a:extLst>
            <a:ext uri="{FF2B5EF4-FFF2-40B4-BE49-F238E27FC236}">
              <a16:creationId xmlns:a16="http://schemas.microsoft.com/office/drawing/2014/main" id="{56AC5055-2CB1-4028-8403-C58541750A9E}"/>
            </a:ext>
          </a:extLst>
        </xdr:cNvPr>
        <xdr:cNvSpPr txBox="1"/>
      </xdr:nvSpPr>
      <xdr:spPr>
        <a:xfrm>
          <a:off x="4813300" y="541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2413</xdr:rowOff>
    </xdr:from>
    <xdr:to>
      <xdr:col>19</xdr:col>
      <xdr:colOff>187325</xdr:colOff>
      <xdr:row>27</xdr:row>
      <xdr:rowOff>104013</xdr:rowOff>
    </xdr:to>
    <xdr:sp macro="" textlink="">
      <xdr:nvSpPr>
        <xdr:cNvPr id="81" name="楕円 80">
          <a:extLst>
            <a:ext uri="{FF2B5EF4-FFF2-40B4-BE49-F238E27FC236}">
              <a16:creationId xmlns:a16="http://schemas.microsoft.com/office/drawing/2014/main" id="{6287ADF6-80E5-4338-A015-F004384A3FD7}"/>
            </a:ext>
          </a:extLst>
        </xdr:cNvPr>
        <xdr:cNvSpPr/>
      </xdr:nvSpPr>
      <xdr:spPr>
        <a:xfrm>
          <a:off x="4000500" y="540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53213</xdr:rowOff>
    </xdr:from>
    <xdr:to>
      <xdr:col>23</xdr:col>
      <xdr:colOff>85725</xdr:colOff>
      <xdr:row>27</xdr:row>
      <xdr:rowOff>109347</xdr:rowOff>
    </xdr:to>
    <xdr:cxnSp macro="">
      <xdr:nvCxnSpPr>
        <xdr:cNvPr id="82" name="直線コネクタ 81">
          <a:extLst>
            <a:ext uri="{FF2B5EF4-FFF2-40B4-BE49-F238E27FC236}">
              <a16:creationId xmlns:a16="http://schemas.microsoft.com/office/drawing/2014/main" id="{BCB066EF-7CE2-4B7D-A2E9-3DE12D2128B1}"/>
            </a:ext>
          </a:extLst>
        </xdr:cNvPr>
        <xdr:cNvCxnSpPr/>
      </xdr:nvCxnSpPr>
      <xdr:spPr>
        <a:xfrm>
          <a:off x="4051300" y="5453888"/>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165227</xdr:rowOff>
    </xdr:from>
    <xdr:to>
      <xdr:col>15</xdr:col>
      <xdr:colOff>187325</xdr:colOff>
      <xdr:row>27</xdr:row>
      <xdr:rowOff>95377</xdr:rowOff>
    </xdr:to>
    <xdr:sp macro="" textlink="">
      <xdr:nvSpPr>
        <xdr:cNvPr id="83" name="楕円 82">
          <a:extLst>
            <a:ext uri="{FF2B5EF4-FFF2-40B4-BE49-F238E27FC236}">
              <a16:creationId xmlns:a16="http://schemas.microsoft.com/office/drawing/2014/main" id="{DAB98407-9945-417E-B580-EE2863395F81}"/>
            </a:ext>
          </a:extLst>
        </xdr:cNvPr>
        <xdr:cNvSpPr/>
      </xdr:nvSpPr>
      <xdr:spPr>
        <a:xfrm>
          <a:off x="3238500" y="539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44577</xdr:rowOff>
    </xdr:from>
    <xdr:to>
      <xdr:col>19</xdr:col>
      <xdr:colOff>136525</xdr:colOff>
      <xdr:row>27</xdr:row>
      <xdr:rowOff>53213</xdr:rowOff>
    </xdr:to>
    <xdr:cxnSp macro="">
      <xdr:nvCxnSpPr>
        <xdr:cNvPr id="84" name="直線コネクタ 83">
          <a:extLst>
            <a:ext uri="{FF2B5EF4-FFF2-40B4-BE49-F238E27FC236}">
              <a16:creationId xmlns:a16="http://schemas.microsoft.com/office/drawing/2014/main" id="{9DB33433-0A95-4071-B72C-71E893B581AB}"/>
            </a:ext>
          </a:extLst>
        </xdr:cNvPr>
        <xdr:cNvCxnSpPr/>
      </xdr:nvCxnSpPr>
      <xdr:spPr>
        <a:xfrm>
          <a:off x="3289300" y="5445252"/>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143637</xdr:rowOff>
    </xdr:from>
    <xdr:to>
      <xdr:col>11</xdr:col>
      <xdr:colOff>187325</xdr:colOff>
      <xdr:row>27</xdr:row>
      <xdr:rowOff>73787</xdr:rowOff>
    </xdr:to>
    <xdr:sp macro="" textlink="">
      <xdr:nvSpPr>
        <xdr:cNvPr id="85" name="楕円 84">
          <a:extLst>
            <a:ext uri="{FF2B5EF4-FFF2-40B4-BE49-F238E27FC236}">
              <a16:creationId xmlns:a16="http://schemas.microsoft.com/office/drawing/2014/main" id="{E5711972-0FDC-4907-A358-98B846C3150A}"/>
            </a:ext>
          </a:extLst>
        </xdr:cNvPr>
        <xdr:cNvSpPr/>
      </xdr:nvSpPr>
      <xdr:spPr>
        <a:xfrm>
          <a:off x="2476500" y="537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22987</xdr:rowOff>
    </xdr:from>
    <xdr:to>
      <xdr:col>15</xdr:col>
      <xdr:colOff>136525</xdr:colOff>
      <xdr:row>27</xdr:row>
      <xdr:rowOff>44577</xdr:rowOff>
    </xdr:to>
    <xdr:cxnSp macro="">
      <xdr:nvCxnSpPr>
        <xdr:cNvPr id="86" name="直線コネクタ 85">
          <a:extLst>
            <a:ext uri="{FF2B5EF4-FFF2-40B4-BE49-F238E27FC236}">
              <a16:creationId xmlns:a16="http://schemas.microsoft.com/office/drawing/2014/main" id="{424E55C5-C8ED-4D94-9490-E35985E5738E}"/>
            </a:ext>
          </a:extLst>
        </xdr:cNvPr>
        <xdr:cNvCxnSpPr/>
      </xdr:nvCxnSpPr>
      <xdr:spPr>
        <a:xfrm>
          <a:off x="2527300" y="542366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87503</xdr:rowOff>
    </xdr:from>
    <xdr:to>
      <xdr:col>7</xdr:col>
      <xdr:colOff>187325</xdr:colOff>
      <xdr:row>27</xdr:row>
      <xdr:rowOff>17653</xdr:rowOff>
    </xdr:to>
    <xdr:sp macro="" textlink="">
      <xdr:nvSpPr>
        <xdr:cNvPr id="87" name="楕円 86">
          <a:extLst>
            <a:ext uri="{FF2B5EF4-FFF2-40B4-BE49-F238E27FC236}">
              <a16:creationId xmlns:a16="http://schemas.microsoft.com/office/drawing/2014/main" id="{BD099B87-BD3C-47A7-A149-73D6D7FAF608}"/>
            </a:ext>
          </a:extLst>
        </xdr:cNvPr>
        <xdr:cNvSpPr/>
      </xdr:nvSpPr>
      <xdr:spPr>
        <a:xfrm>
          <a:off x="1714500" y="531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138303</xdr:rowOff>
    </xdr:from>
    <xdr:to>
      <xdr:col>11</xdr:col>
      <xdr:colOff>136525</xdr:colOff>
      <xdr:row>27</xdr:row>
      <xdr:rowOff>22987</xdr:rowOff>
    </xdr:to>
    <xdr:cxnSp macro="">
      <xdr:nvCxnSpPr>
        <xdr:cNvPr id="88" name="直線コネクタ 87">
          <a:extLst>
            <a:ext uri="{FF2B5EF4-FFF2-40B4-BE49-F238E27FC236}">
              <a16:creationId xmlns:a16="http://schemas.microsoft.com/office/drawing/2014/main" id="{AB025B48-2703-4BA4-9B98-84D36F2A4E78}"/>
            </a:ext>
          </a:extLst>
        </xdr:cNvPr>
        <xdr:cNvCxnSpPr/>
      </xdr:nvCxnSpPr>
      <xdr:spPr>
        <a:xfrm>
          <a:off x="1765300" y="5367528"/>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107586</xdr:rowOff>
    </xdr:from>
    <xdr:ext cx="405111" cy="259045"/>
    <xdr:sp macro="" textlink="">
      <xdr:nvSpPr>
        <xdr:cNvPr id="89" name="n_1aveValue有形固定資産減価償却率">
          <a:extLst>
            <a:ext uri="{FF2B5EF4-FFF2-40B4-BE49-F238E27FC236}">
              <a16:creationId xmlns:a16="http://schemas.microsoft.com/office/drawing/2014/main" id="{DC03FF9B-3E2C-49AA-9DFB-8B3E9E926446}"/>
            </a:ext>
          </a:extLst>
        </xdr:cNvPr>
        <xdr:cNvSpPr txBox="1"/>
      </xdr:nvSpPr>
      <xdr:spPr>
        <a:xfrm>
          <a:off x="3836044" y="602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0" name="n_2aveValue有形固定資産減価償却率">
          <a:extLst>
            <a:ext uri="{FF2B5EF4-FFF2-40B4-BE49-F238E27FC236}">
              <a16:creationId xmlns:a16="http://schemas.microsoft.com/office/drawing/2014/main" id="{8755F6CA-0080-4B31-9A41-CEC860AC4657}"/>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1" name="n_3aveValue有形固定資産減価償却率">
          <a:extLst>
            <a:ext uri="{FF2B5EF4-FFF2-40B4-BE49-F238E27FC236}">
              <a16:creationId xmlns:a16="http://schemas.microsoft.com/office/drawing/2014/main" id="{7C44320F-C8B4-4207-91AC-B9219253EA56}"/>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17A498CC-C055-4A4F-A77F-CD05E403F573}"/>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120540</xdr:rowOff>
    </xdr:from>
    <xdr:ext cx="405111" cy="259045"/>
    <xdr:sp macro="" textlink="">
      <xdr:nvSpPr>
        <xdr:cNvPr id="93" name="n_1mainValue有形固定資産減価償却率">
          <a:extLst>
            <a:ext uri="{FF2B5EF4-FFF2-40B4-BE49-F238E27FC236}">
              <a16:creationId xmlns:a16="http://schemas.microsoft.com/office/drawing/2014/main" id="{AC081A7F-B158-492A-87BC-E065D917D9A4}"/>
            </a:ext>
          </a:extLst>
        </xdr:cNvPr>
        <xdr:cNvSpPr txBox="1"/>
      </xdr:nvSpPr>
      <xdr:spPr>
        <a:xfrm>
          <a:off x="3836044" y="5178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111904</xdr:rowOff>
    </xdr:from>
    <xdr:ext cx="405111" cy="259045"/>
    <xdr:sp macro="" textlink="">
      <xdr:nvSpPr>
        <xdr:cNvPr id="94" name="n_2mainValue有形固定資産減価償却率">
          <a:extLst>
            <a:ext uri="{FF2B5EF4-FFF2-40B4-BE49-F238E27FC236}">
              <a16:creationId xmlns:a16="http://schemas.microsoft.com/office/drawing/2014/main" id="{ACFB451B-9A19-4C43-8420-4BF3D4A8C18E}"/>
            </a:ext>
          </a:extLst>
        </xdr:cNvPr>
        <xdr:cNvSpPr txBox="1"/>
      </xdr:nvSpPr>
      <xdr:spPr>
        <a:xfrm>
          <a:off x="3086744" y="516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90314</xdr:rowOff>
    </xdr:from>
    <xdr:ext cx="405111" cy="259045"/>
    <xdr:sp macro="" textlink="">
      <xdr:nvSpPr>
        <xdr:cNvPr id="95" name="n_3mainValue有形固定資産減価償却率">
          <a:extLst>
            <a:ext uri="{FF2B5EF4-FFF2-40B4-BE49-F238E27FC236}">
              <a16:creationId xmlns:a16="http://schemas.microsoft.com/office/drawing/2014/main" id="{DDA2FC5F-D0DA-49BB-90A7-CC0B904F52EF}"/>
            </a:ext>
          </a:extLst>
        </xdr:cNvPr>
        <xdr:cNvSpPr txBox="1"/>
      </xdr:nvSpPr>
      <xdr:spPr>
        <a:xfrm>
          <a:off x="2324744" y="5148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34180</xdr:rowOff>
    </xdr:from>
    <xdr:ext cx="405111" cy="259045"/>
    <xdr:sp macro="" textlink="">
      <xdr:nvSpPr>
        <xdr:cNvPr id="96" name="n_4mainValue有形固定資産減価償却率">
          <a:extLst>
            <a:ext uri="{FF2B5EF4-FFF2-40B4-BE49-F238E27FC236}">
              <a16:creationId xmlns:a16="http://schemas.microsoft.com/office/drawing/2014/main" id="{0D38A898-187A-4B8A-9850-A55AA41F56C4}"/>
            </a:ext>
          </a:extLst>
        </xdr:cNvPr>
        <xdr:cNvSpPr txBox="1"/>
      </xdr:nvSpPr>
      <xdr:spPr>
        <a:xfrm>
          <a:off x="1562744" y="509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B4C2C95A-F849-45E6-821F-1AFBB93CB90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6099F460-ACD5-4605-AF68-E97A4ACE8A4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A4F48803-64D4-491D-8AFA-B03C7B2BF7F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1C1445CC-E73C-4406-BF5E-D32C2073F3A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C741CD7-D4E8-44A9-AFC5-EDC5686D427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FAB930FD-E6D0-4788-B0A4-3D31FEF891D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6A4788D8-DB66-49CF-AED1-F858FE45A26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63446B4B-A50D-4D6F-AB00-D5D81A22B29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E5FF3923-AD3F-4720-904A-E07B56A3804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61F27D7D-8B0E-4A98-88E2-B61EFF77938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C6E93F84-E175-40DF-938F-8C31DD158B8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252AA59-991C-4F1C-98B9-A50F0F1B215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8F4EC4F2-DA21-4A3B-8D08-636421B8C07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地方債現在高の減等により、将来負担額は減少したが、経常経費充当一般財源等の増等により、債務償還比率は増加した。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今後も歳入の確保を図るとともに、経常経費の削減に努める。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689CA4F0-DCA2-49C7-873E-3A19722D1AB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698C78D8-4C6D-4CEB-9072-147BC40F83F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44C0EC4C-4DD8-4581-B4C1-F23991639EC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38970899-248E-4AFC-A22A-1C373C32C005}"/>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2291A913-86AA-4E78-837A-8D7ED466C3D7}"/>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7820994E-FC52-490F-9991-B5E2F6E87EA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E8A2B195-72C8-4649-B8A4-E248D0309A6C}"/>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A09C59C9-339F-4C3E-8D24-14631EF0667E}"/>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EC9C600A-F924-4812-9668-569C33936AD7}"/>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F79C431F-717B-4162-9903-805A8F4CF7BD}"/>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E60FA689-CB1A-4633-AFA1-EA4BF9E7219A}"/>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4A434682-6695-44A4-83A5-0CABEEEFE64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66D9D0AD-AFF4-45C6-9FC9-7626940D03A9}"/>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6FC0CF89-5CCB-435F-A61C-D2920FEDFBD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AE548581-92FF-4FD6-B5D4-593EE5C0D4B7}"/>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765D96E3-84B0-48CD-AE7E-FC463D66F49C}"/>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0674B598-F679-41B1-851D-E884D4436D96}"/>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BDA988B1-8524-4F6F-904C-BE53435B6465}"/>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65C3EEE9-AF68-43F8-877A-822540096BF6}"/>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10075</xdr:rowOff>
    </xdr:from>
    <xdr:ext cx="469744" cy="259045"/>
    <xdr:sp macro="" textlink="">
      <xdr:nvSpPr>
        <xdr:cNvPr id="129" name="債務償還比率平均値テキスト">
          <a:extLst>
            <a:ext uri="{FF2B5EF4-FFF2-40B4-BE49-F238E27FC236}">
              <a16:creationId xmlns:a16="http://schemas.microsoft.com/office/drawing/2014/main" id="{3B974406-BC7C-4B19-BF38-2D4F83699423}"/>
            </a:ext>
          </a:extLst>
        </xdr:cNvPr>
        <xdr:cNvSpPr txBox="1"/>
      </xdr:nvSpPr>
      <xdr:spPr>
        <a:xfrm>
          <a:off x="14846300" y="5925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30446692-34D8-466B-B146-94B9E239FA3E}"/>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66C57C28-8530-4CC9-8B17-28B3176A232F}"/>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7E247E88-709B-4859-BF48-89EABFFDBCFF}"/>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DDAE7E55-F5C6-4BB6-A7E5-B179012215CF}"/>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75F1C47F-CDF9-4FDC-8ED7-DFAF80FE5652}"/>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40B52A38-BE5A-459B-8959-A8C7DA3866E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43BAA4D-A05F-40B7-988D-1ED1147D180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56B0997D-F3C8-47E0-AAD9-4EA7E7897D0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AF3A9DC-61E6-42AC-8F70-EB6F5E902F2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3FF2EDF-91CC-46B4-A41E-36598C6EBAF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5258</xdr:rowOff>
    </xdr:from>
    <xdr:to>
      <xdr:col>76</xdr:col>
      <xdr:colOff>73025</xdr:colOff>
      <xdr:row>34</xdr:row>
      <xdr:rowOff>106858</xdr:rowOff>
    </xdr:to>
    <xdr:sp macro="" textlink="">
      <xdr:nvSpPr>
        <xdr:cNvPr id="140" name="楕円 139">
          <a:extLst>
            <a:ext uri="{FF2B5EF4-FFF2-40B4-BE49-F238E27FC236}">
              <a16:creationId xmlns:a16="http://schemas.microsoft.com/office/drawing/2014/main" id="{5D437218-5E26-4551-906A-F3D745C8CC99}"/>
            </a:ext>
          </a:extLst>
        </xdr:cNvPr>
        <xdr:cNvSpPr/>
      </xdr:nvSpPr>
      <xdr:spPr>
        <a:xfrm>
          <a:off x="14744700" y="660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91635</xdr:rowOff>
    </xdr:from>
    <xdr:ext cx="469744" cy="259045"/>
    <xdr:sp macro="" textlink="">
      <xdr:nvSpPr>
        <xdr:cNvPr id="141" name="債務償還比率該当値テキスト">
          <a:extLst>
            <a:ext uri="{FF2B5EF4-FFF2-40B4-BE49-F238E27FC236}">
              <a16:creationId xmlns:a16="http://schemas.microsoft.com/office/drawing/2014/main" id="{03E7D719-7C77-4264-A98D-F53F891454CB}"/>
            </a:ext>
          </a:extLst>
        </xdr:cNvPr>
        <xdr:cNvSpPr txBox="1"/>
      </xdr:nvSpPr>
      <xdr:spPr>
        <a:xfrm>
          <a:off x="14846300" y="6521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317</xdr:rowOff>
    </xdr:from>
    <xdr:to>
      <xdr:col>72</xdr:col>
      <xdr:colOff>123825</xdr:colOff>
      <xdr:row>33</xdr:row>
      <xdr:rowOff>101918</xdr:rowOff>
    </xdr:to>
    <xdr:sp macro="" textlink="">
      <xdr:nvSpPr>
        <xdr:cNvPr id="142" name="楕円 141">
          <a:extLst>
            <a:ext uri="{FF2B5EF4-FFF2-40B4-BE49-F238E27FC236}">
              <a16:creationId xmlns:a16="http://schemas.microsoft.com/office/drawing/2014/main" id="{6A4475BC-3943-4345-A528-2325EE7FEAF5}"/>
            </a:ext>
          </a:extLst>
        </xdr:cNvPr>
        <xdr:cNvSpPr/>
      </xdr:nvSpPr>
      <xdr:spPr>
        <a:xfrm>
          <a:off x="14033500" y="64296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51117</xdr:rowOff>
    </xdr:from>
    <xdr:to>
      <xdr:col>76</xdr:col>
      <xdr:colOff>22225</xdr:colOff>
      <xdr:row>34</xdr:row>
      <xdr:rowOff>56058</xdr:rowOff>
    </xdr:to>
    <xdr:cxnSp macro="">
      <xdr:nvCxnSpPr>
        <xdr:cNvPr id="143" name="直線コネクタ 142">
          <a:extLst>
            <a:ext uri="{FF2B5EF4-FFF2-40B4-BE49-F238E27FC236}">
              <a16:creationId xmlns:a16="http://schemas.microsoft.com/office/drawing/2014/main" id="{E00B6B6E-B2DF-4CC8-9F94-F3062FBD1017}"/>
            </a:ext>
          </a:extLst>
        </xdr:cNvPr>
        <xdr:cNvCxnSpPr/>
      </xdr:nvCxnSpPr>
      <xdr:spPr>
        <a:xfrm>
          <a:off x="14084300" y="6480492"/>
          <a:ext cx="711200" cy="17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30112</xdr:rowOff>
    </xdr:from>
    <xdr:to>
      <xdr:col>68</xdr:col>
      <xdr:colOff>123825</xdr:colOff>
      <xdr:row>33</xdr:row>
      <xdr:rowOff>131711</xdr:rowOff>
    </xdr:to>
    <xdr:sp macro="" textlink="">
      <xdr:nvSpPr>
        <xdr:cNvPr id="144" name="楕円 143">
          <a:extLst>
            <a:ext uri="{FF2B5EF4-FFF2-40B4-BE49-F238E27FC236}">
              <a16:creationId xmlns:a16="http://schemas.microsoft.com/office/drawing/2014/main" id="{C1C5C6DC-A9B2-488E-A466-50DFEFE0AED9}"/>
            </a:ext>
          </a:extLst>
        </xdr:cNvPr>
        <xdr:cNvSpPr/>
      </xdr:nvSpPr>
      <xdr:spPr>
        <a:xfrm>
          <a:off x="13271500" y="64594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51117</xdr:rowOff>
    </xdr:from>
    <xdr:to>
      <xdr:col>72</xdr:col>
      <xdr:colOff>73025</xdr:colOff>
      <xdr:row>33</xdr:row>
      <xdr:rowOff>80911</xdr:rowOff>
    </xdr:to>
    <xdr:cxnSp macro="">
      <xdr:nvCxnSpPr>
        <xdr:cNvPr id="145" name="直線コネクタ 144">
          <a:extLst>
            <a:ext uri="{FF2B5EF4-FFF2-40B4-BE49-F238E27FC236}">
              <a16:creationId xmlns:a16="http://schemas.microsoft.com/office/drawing/2014/main" id="{2D41892D-52E6-46B8-A4AF-E013F95863C4}"/>
            </a:ext>
          </a:extLst>
        </xdr:cNvPr>
        <xdr:cNvCxnSpPr/>
      </xdr:nvCxnSpPr>
      <xdr:spPr>
        <a:xfrm flipV="1">
          <a:off x="13322300" y="6480492"/>
          <a:ext cx="762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58204</xdr:rowOff>
    </xdr:from>
    <xdr:to>
      <xdr:col>64</xdr:col>
      <xdr:colOff>123825</xdr:colOff>
      <xdr:row>32</xdr:row>
      <xdr:rowOff>159804</xdr:rowOff>
    </xdr:to>
    <xdr:sp macro="" textlink="">
      <xdr:nvSpPr>
        <xdr:cNvPr id="146" name="楕円 145">
          <a:extLst>
            <a:ext uri="{FF2B5EF4-FFF2-40B4-BE49-F238E27FC236}">
              <a16:creationId xmlns:a16="http://schemas.microsoft.com/office/drawing/2014/main" id="{D0BEFEA8-CE36-43FF-BD4C-4D13D3F88623}"/>
            </a:ext>
          </a:extLst>
        </xdr:cNvPr>
        <xdr:cNvSpPr/>
      </xdr:nvSpPr>
      <xdr:spPr>
        <a:xfrm>
          <a:off x="12509500" y="631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109004</xdr:rowOff>
    </xdr:from>
    <xdr:to>
      <xdr:col>68</xdr:col>
      <xdr:colOff>73025</xdr:colOff>
      <xdr:row>33</xdr:row>
      <xdr:rowOff>80911</xdr:rowOff>
    </xdr:to>
    <xdr:cxnSp macro="">
      <xdr:nvCxnSpPr>
        <xdr:cNvPr id="147" name="直線コネクタ 146">
          <a:extLst>
            <a:ext uri="{FF2B5EF4-FFF2-40B4-BE49-F238E27FC236}">
              <a16:creationId xmlns:a16="http://schemas.microsoft.com/office/drawing/2014/main" id="{3D5A59E4-73B7-4EE1-A2E9-F6061016E1C3}"/>
            </a:ext>
          </a:extLst>
        </xdr:cNvPr>
        <xdr:cNvCxnSpPr/>
      </xdr:nvCxnSpPr>
      <xdr:spPr>
        <a:xfrm>
          <a:off x="12560300" y="6366929"/>
          <a:ext cx="762000" cy="14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153822</xdr:rowOff>
    </xdr:from>
    <xdr:to>
      <xdr:col>60</xdr:col>
      <xdr:colOff>123825</xdr:colOff>
      <xdr:row>34</xdr:row>
      <xdr:rowOff>83972</xdr:rowOff>
    </xdr:to>
    <xdr:sp macro="" textlink="">
      <xdr:nvSpPr>
        <xdr:cNvPr id="148" name="楕円 147">
          <a:extLst>
            <a:ext uri="{FF2B5EF4-FFF2-40B4-BE49-F238E27FC236}">
              <a16:creationId xmlns:a16="http://schemas.microsoft.com/office/drawing/2014/main" id="{168FF758-BDA2-4D6C-B78E-D17CEE05BDC2}"/>
            </a:ext>
          </a:extLst>
        </xdr:cNvPr>
        <xdr:cNvSpPr/>
      </xdr:nvSpPr>
      <xdr:spPr>
        <a:xfrm>
          <a:off x="11747500" y="658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109004</xdr:rowOff>
    </xdr:from>
    <xdr:to>
      <xdr:col>64</xdr:col>
      <xdr:colOff>73025</xdr:colOff>
      <xdr:row>34</xdr:row>
      <xdr:rowOff>33172</xdr:rowOff>
    </xdr:to>
    <xdr:cxnSp macro="">
      <xdr:nvCxnSpPr>
        <xdr:cNvPr id="149" name="直線コネクタ 148">
          <a:extLst>
            <a:ext uri="{FF2B5EF4-FFF2-40B4-BE49-F238E27FC236}">
              <a16:creationId xmlns:a16="http://schemas.microsoft.com/office/drawing/2014/main" id="{D459199F-7462-4CB6-A463-F8426A1162B3}"/>
            </a:ext>
          </a:extLst>
        </xdr:cNvPr>
        <xdr:cNvCxnSpPr/>
      </xdr:nvCxnSpPr>
      <xdr:spPr>
        <a:xfrm flipV="1">
          <a:off x="11798300" y="6366929"/>
          <a:ext cx="762000" cy="26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0" name="n_1aveValue債務償還比率">
          <a:extLst>
            <a:ext uri="{FF2B5EF4-FFF2-40B4-BE49-F238E27FC236}">
              <a16:creationId xmlns:a16="http://schemas.microsoft.com/office/drawing/2014/main" id="{3ABFB2F8-5BA8-40B0-87A1-7976EF4B5D6C}"/>
            </a:ext>
          </a:extLst>
        </xdr:cNvPr>
        <xdr:cNvSpPr txBox="1"/>
      </xdr:nvSpPr>
      <xdr:spPr>
        <a:xfrm>
          <a:off x="13836727" y="578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1" name="n_2aveValue債務償還比率">
          <a:extLst>
            <a:ext uri="{FF2B5EF4-FFF2-40B4-BE49-F238E27FC236}">
              <a16:creationId xmlns:a16="http://schemas.microsoft.com/office/drawing/2014/main" id="{024A8C90-64E3-4CB6-93AB-EF0637D57193}"/>
            </a:ext>
          </a:extLst>
        </xdr:cNvPr>
        <xdr:cNvSpPr txBox="1"/>
      </xdr:nvSpPr>
      <xdr:spPr>
        <a:xfrm>
          <a:off x="13087427" y="573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52" name="n_3aveValue債務償還比率">
          <a:extLst>
            <a:ext uri="{FF2B5EF4-FFF2-40B4-BE49-F238E27FC236}">
              <a16:creationId xmlns:a16="http://schemas.microsoft.com/office/drawing/2014/main" id="{5856F53D-DD40-4E3F-B0A0-BEB80FA6E92C}"/>
            </a:ext>
          </a:extLst>
        </xdr:cNvPr>
        <xdr:cNvSpPr txBox="1"/>
      </xdr:nvSpPr>
      <xdr:spPr>
        <a:xfrm>
          <a:off x="12325427" y="562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53" name="n_4aveValue債務償還比率">
          <a:extLst>
            <a:ext uri="{FF2B5EF4-FFF2-40B4-BE49-F238E27FC236}">
              <a16:creationId xmlns:a16="http://schemas.microsoft.com/office/drawing/2014/main" id="{709F7EE6-03A4-4202-82B3-11109CDD480C}"/>
            </a:ext>
          </a:extLst>
        </xdr:cNvPr>
        <xdr:cNvSpPr txBox="1"/>
      </xdr:nvSpPr>
      <xdr:spPr>
        <a:xfrm>
          <a:off x="11563427" y="591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93045</xdr:rowOff>
    </xdr:from>
    <xdr:ext cx="469744" cy="259045"/>
    <xdr:sp macro="" textlink="">
      <xdr:nvSpPr>
        <xdr:cNvPr id="154" name="n_1mainValue債務償還比率">
          <a:extLst>
            <a:ext uri="{FF2B5EF4-FFF2-40B4-BE49-F238E27FC236}">
              <a16:creationId xmlns:a16="http://schemas.microsoft.com/office/drawing/2014/main" id="{C2A96B18-9DAE-41FE-8632-D1D032BBAF6C}"/>
            </a:ext>
          </a:extLst>
        </xdr:cNvPr>
        <xdr:cNvSpPr txBox="1"/>
      </xdr:nvSpPr>
      <xdr:spPr>
        <a:xfrm>
          <a:off x="13836727" y="652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122838</xdr:rowOff>
    </xdr:from>
    <xdr:ext cx="469744" cy="259045"/>
    <xdr:sp macro="" textlink="">
      <xdr:nvSpPr>
        <xdr:cNvPr id="155" name="n_2mainValue債務償還比率">
          <a:extLst>
            <a:ext uri="{FF2B5EF4-FFF2-40B4-BE49-F238E27FC236}">
              <a16:creationId xmlns:a16="http://schemas.microsoft.com/office/drawing/2014/main" id="{0053E82E-0851-432E-89E8-5E3E18148C45}"/>
            </a:ext>
          </a:extLst>
        </xdr:cNvPr>
        <xdr:cNvSpPr txBox="1"/>
      </xdr:nvSpPr>
      <xdr:spPr>
        <a:xfrm>
          <a:off x="13087427" y="655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150931</xdr:rowOff>
    </xdr:from>
    <xdr:ext cx="469744" cy="259045"/>
    <xdr:sp macro="" textlink="">
      <xdr:nvSpPr>
        <xdr:cNvPr id="156" name="n_3mainValue債務償還比率">
          <a:extLst>
            <a:ext uri="{FF2B5EF4-FFF2-40B4-BE49-F238E27FC236}">
              <a16:creationId xmlns:a16="http://schemas.microsoft.com/office/drawing/2014/main" id="{DD9B982C-FD76-46DC-84FB-E5AF09A122CD}"/>
            </a:ext>
          </a:extLst>
        </xdr:cNvPr>
        <xdr:cNvSpPr txBox="1"/>
      </xdr:nvSpPr>
      <xdr:spPr>
        <a:xfrm>
          <a:off x="12325427" y="640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75099</xdr:rowOff>
    </xdr:from>
    <xdr:ext cx="469744" cy="259045"/>
    <xdr:sp macro="" textlink="">
      <xdr:nvSpPr>
        <xdr:cNvPr id="157" name="n_4mainValue債務償還比率">
          <a:extLst>
            <a:ext uri="{FF2B5EF4-FFF2-40B4-BE49-F238E27FC236}">
              <a16:creationId xmlns:a16="http://schemas.microsoft.com/office/drawing/2014/main" id="{882EAD33-36B3-4360-B209-730924DF609E}"/>
            </a:ext>
          </a:extLst>
        </xdr:cNvPr>
        <xdr:cNvSpPr txBox="1"/>
      </xdr:nvSpPr>
      <xdr:spPr>
        <a:xfrm>
          <a:off x="11563427" y="667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F221EA44-E10B-49ED-86A1-07D69E2C439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DD522948-B189-473C-8BE8-525A0461297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151A1664-D018-4D4B-AA1C-885A5FBDB4E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E59B0A54-333F-4B9A-84F4-446279ADE22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95EB584D-08CB-4007-90C0-C3D2FA28E96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3B89CCC2-311F-4C56-8CF2-648622A9546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8792BA-76B3-4410-AE6B-700C90E4A27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AF299C3-799E-4B92-8ECF-2F246DE5349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F7263F4-1033-4BEB-AE0D-6903C86BC17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45E3C8B-CF7F-4AD9-860A-15A98FBABA9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7E4C37-0597-4F5B-B269-F4B2E60381A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C0C75EA-3588-4461-A85B-9D28DC65F66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767E4C1-C273-44E6-B67F-570D7A96814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B7B4168-F245-4A16-841C-B1A1EDF69DA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922E57-D44A-4096-999B-BDDD0072FC0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8C6675-10B3-48F5-82E4-8427D668F3A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EB0522A-9CFC-4B92-B38C-CC555A7829C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15355C1-6310-43A8-B779-2271A6F59ED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30E1543-7054-4D89-8238-BE4FE481A2D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CAC439-4694-4654-80BA-75760FFB5CA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DFB149-AF41-4B10-91A9-6805F4F5CDF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5627F7C-FDC7-44E6-A4C3-FC8AC662C68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1F27740-8FBE-40F8-ABC0-55E7EF4300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A58B643-E494-49AB-B35B-B312C28ABFA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5AAE2DF-8495-4104-A4C3-0A1BAE368BE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6B2C3B1-D7D8-485F-BA49-C277D4A5D1B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83353A1-724D-4E2B-B57E-33C4521F727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3075566-AF53-4F56-9B3E-30BBB4FB8E2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28C7E2-10F4-47D7-982D-822C45A2244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F64F501-3E76-483C-8330-47122E1D53B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7471EC-D91C-4DC0-81C2-8F72C58D225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68BCFF1-82D3-458A-9A81-5D5F56F9B76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152874A-8090-4322-B579-D6C395C0557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BF42B0E-665E-4256-ABF2-26ABAA3A22F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DC1D21B-4F58-4EBD-A218-5F34556B253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E3086B7-B517-44AA-B716-4DF150AC4E9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B339FC7-183E-4AA3-87EE-1C9B99BC37D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387D8AA-2ACB-4EE8-B7D9-DEF9F020CDE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9C15BB-2B83-49BF-8192-3B89E9A640E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EE3040A-11AF-40BD-A946-A67438956FF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3C91CC6-569D-441B-8CCE-1940E54F25E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68FEDFE-90A7-41C1-BECB-BC2A2AE488D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CADAB9-3FDD-4997-BC66-0111A0C5FC4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8CE629-DD0B-463B-BAF0-80A95C54892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491E74B-2C72-4EBA-9531-5B3436ED73B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9C11C50-29F4-48E9-9AD0-A080D5A6B1C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99E473-4E01-4C29-B86B-6A10E458DAD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9246A7-0514-447B-BB85-CEA49552ACC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59CCF05-9237-4409-97EA-8105EAB9E5A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A1E50C4-8B5E-46A1-9D4C-F625C9EFA0A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DB0843B-E8B8-430B-9F1C-6B126B51065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E8B01F4-7EE1-4667-9840-238E84ED7CE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E173355-4E98-4156-8A0F-465E1FB5892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C69595E-B23B-42A9-A4DE-A7DFE5427BCC}"/>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5AA9C1F-9BAE-47E6-A371-2E09E806DDD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1E7B1F2-40EF-4E86-9CD9-676F7C60C44F}"/>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ADF6AC4-4D80-47C9-A9BD-04D752DC7BB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90C89E0-91CB-4359-83ED-331F9D8D147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5B9C869-EEEC-4A6F-AF26-5D27A249B89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6BCDD860-9153-4741-A571-E6AB972525B1}"/>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68782018-BC46-4604-8ABD-A580AF6ED71B}"/>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4D16B5F0-90C7-4EC1-A975-7B97C774EE0A}"/>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9E0B29FB-5A91-4ECB-BF6D-FDABED909690}"/>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67F4D96A-5257-482E-8EC2-2D22556210EA}"/>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3827</xdr:rowOff>
    </xdr:from>
    <xdr:ext cx="405111" cy="259045"/>
    <xdr:sp macro="" textlink="">
      <xdr:nvSpPr>
        <xdr:cNvPr id="60" name="【道路】&#10;有形固定資産減価償却率平均値テキスト">
          <a:extLst>
            <a:ext uri="{FF2B5EF4-FFF2-40B4-BE49-F238E27FC236}">
              <a16:creationId xmlns:a16="http://schemas.microsoft.com/office/drawing/2014/main" id="{9956BFFE-2A9D-4CE8-AAB7-1E634B776115}"/>
            </a:ext>
          </a:extLst>
        </xdr:cNvPr>
        <xdr:cNvSpPr txBox="1"/>
      </xdr:nvSpPr>
      <xdr:spPr>
        <a:xfrm>
          <a:off x="4673600" y="634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1D6A0919-B0BB-4E3A-8252-BA3D13A6DED5}"/>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243F176C-05A1-4723-B730-8A3FBFB76EA2}"/>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04A79E5B-5940-4DC1-BF81-438DDCB0BD37}"/>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7DA028D1-1297-4CF9-93B2-85FBD763E933}"/>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778067AE-1270-4D0E-A484-0663653D6B55}"/>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67BD8F3-6CD8-41A4-B55F-692C56320F2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808186B-64FD-4A41-AD73-82F0D438F99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6A31F99-F8E9-48D9-A02B-084A2DFA070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4900CE9-593A-4D42-BAC6-74EB2AE0D85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05B3553-1ACE-4790-86A3-86AC5BFF015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64262</xdr:rowOff>
    </xdr:from>
    <xdr:to>
      <xdr:col>24</xdr:col>
      <xdr:colOff>114300</xdr:colOff>
      <xdr:row>35</xdr:row>
      <xdr:rowOff>165862</xdr:rowOff>
    </xdr:to>
    <xdr:sp macro="" textlink="">
      <xdr:nvSpPr>
        <xdr:cNvPr id="71" name="楕円 70">
          <a:extLst>
            <a:ext uri="{FF2B5EF4-FFF2-40B4-BE49-F238E27FC236}">
              <a16:creationId xmlns:a16="http://schemas.microsoft.com/office/drawing/2014/main" id="{A4F1312F-544B-4639-AC55-6E704E97A257}"/>
            </a:ext>
          </a:extLst>
        </xdr:cNvPr>
        <xdr:cNvSpPr/>
      </xdr:nvSpPr>
      <xdr:spPr>
        <a:xfrm>
          <a:off x="45847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87139</xdr:rowOff>
    </xdr:from>
    <xdr:ext cx="405111" cy="259045"/>
    <xdr:sp macro="" textlink="">
      <xdr:nvSpPr>
        <xdr:cNvPr id="72" name="【道路】&#10;有形固定資産減価償却率該当値テキスト">
          <a:extLst>
            <a:ext uri="{FF2B5EF4-FFF2-40B4-BE49-F238E27FC236}">
              <a16:creationId xmlns:a16="http://schemas.microsoft.com/office/drawing/2014/main" id="{644EB800-048C-4E24-BC1D-358289DFCE51}"/>
            </a:ext>
          </a:extLst>
        </xdr:cNvPr>
        <xdr:cNvSpPr txBox="1"/>
      </xdr:nvSpPr>
      <xdr:spPr>
        <a:xfrm>
          <a:off x="4673600" y="591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167132</xdr:rowOff>
    </xdr:from>
    <xdr:to>
      <xdr:col>20</xdr:col>
      <xdr:colOff>38100</xdr:colOff>
      <xdr:row>35</xdr:row>
      <xdr:rowOff>97282</xdr:rowOff>
    </xdr:to>
    <xdr:sp macro="" textlink="">
      <xdr:nvSpPr>
        <xdr:cNvPr id="73" name="楕円 72">
          <a:extLst>
            <a:ext uri="{FF2B5EF4-FFF2-40B4-BE49-F238E27FC236}">
              <a16:creationId xmlns:a16="http://schemas.microsoft.com/office/drawing/2014/main" id="{CC3EB58A-1AEB-431B-AF1A-1F0930DC7E69}"/>
            </a:ext>
          </a:extLst>
        </xdr:cNvPr>
        <xdr:cNvSpPr/>
      </xdr:nvSpPr>
      <xdr:spPr>
        <a:xfrm>
          <a:off x="3746500" y="599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46482</xdr:rowOff>
    </xdr:from>
    <xdr:to>
      <xdr:col>24</xdr:col>
      <xdr:colOff>63500</xdr:colOff>
      <xdr:row>35</xdr:row>
      <xdr:rowOff>115062</xdr:rowOff>
    </xdr:to>
    <xdr:cxnSp macro="">
      <xdr:nvCxnSpPr>
        <xdr:cNvPr id="74" name="直線コネクタ 73">
          <a:extLst>
            <a:ext uri="{FF2B5EF4-FFF2-40B4-BE49-F238E27FC236}">
              <a16:creationId xmlns:a16="http://schemas.microsoft.com/office/drawing/2014/main" id="{99D7420A-D188-48D9-89BF-DC9639D00588}"/>
            </a:ext>
          </a:extLst>
        </xdr:cNvPr>
        <xdr:cNvCxnSpPr/>
      </xdr:nvCxnSpPr>
      <xdr:spPr>
        <a:xfrm>
          <a:off x="3797300" y="604723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167132</xdr:rowOff>
    </xdr:from>
    <xdr:to>
      <xdr:col>15</xdr:col>
      <xdr:colOff>101600</xdr:colOff>
      <xdr:row>35</xdr:row>
      <xdr:rowOff>97282</xdr:rowOff>
    </xdr:to>
    <xdr:sp macro="" textlink="">
      <xdr:nvSpPr>
        <xdr:cNvPr id="75" name="楕円 74">
          <a:extLst>
            <a:ext uri="{FF2B5EF4-FFF2-40B4-BE49-F238E27FC236}">
              <a16:creationId xmlns:a16="http://schemas.microsoft.com/office/drawing/2014/main" id="{293293D4-C5B2-43C1-9933-B78479D9240F}"/>
            </a:ext>
          </a:extLst>
        </xdr:cNvPr>
        <xdr:cNvSpPr/>
      </xdr:nvSpPr>
      <xdr:spPr>
        <a:xfrm>
          <a:off x="2857500" y="599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46482</xdr:rowOff>
    </xdr:from>
    <xdr:to>
      <xdr:col>19</xdr:col>
      <xdr:colOff>177800</xdr:colOff>
      <xdr:row>35</xdr:row>
      <xdr:rowOff>46482</xdr:rowOff>
    </xdr:to>
    <xdr:cxnSp macro="">
      <xdr:nvCxnSpPr>
        <xdr:cNvPr id="76" name="直線コネクタ 75">
          <a:extLst>
            <a:ext uri="{FF2B5EF4-FFF2-40B4-BE49-F238E27FC236}">
              <a16:creationId xmlns:a16="http://schemas.microsoft.com/office/drawing/2014/main" id="{9DA4E921-CA4C-4BE6-95A0-653154AEF70C}"/>
            </a:ext>
          </a:extLst>
        </xdr:cNvPr>
        <xdr:cNvCxnSpPr/>
      </xdr:nvCxnSpPr>
      <xdr:spPr>
        <a:xfrm>
          <a:off x="2908300" y="60472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137414</xdr:rowOff>
    </xdr:from>
    <xdr:to>
      <xdr:col>10</xdr:col>
      <xdr:colOff>165100</xdr:colOff>
      <xdr:row>35</xdr:row>
      <xdr:rowOff>67564</xdr:rowOff>
    </xdr:to>
    <xdr:sp macro="" textlink="">
      <xdr:nvSpPr>
        <xdr:cNvPr id="77" name="楕円 76">
          <a:extLst>
            <a:ext uri="{FF2B5EF4-FFF2-40B4-BE49-F238E27FC236}">
              <a16:creationId xmlns:a16="http://schemas.microsoft.com/office/drawing/2014/main" id="{579894A8-5B41-4338-ADC1-6B7A18A80300}"/>
            </a:ext>
          </a:extLst>
        </xdr:cNvPr>
        <xdr:cNvSpPr/>
      </xdr:nvSpPr>
      <xdr:spPr>
        <a:xfrm>
          <a:off x="1968500" y="59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16764</xdr:rowOff>
    </xdr:from>
    <xdr:to>
      <xdr:col>15</xdr:col>
      <xdr:colOff>50800</xdr:colOff>
      <xdr:row>35</xdr:row>
      <xdr:rowOff>46482</xdr:rowOff>
    </xdr:to>
    <xdr:cxnSp macro="">
      <xdr:nvCxnSpPr>
        <xdr:cNvPr id="78" name="直線コネクタ 77">
          <a:extLst>
            <a:ext uri="{FF2B5EF4-FFF2-40B4-BE49-F238E27FC236}">
              <a16:creationId xmlns:a16="http://schemas.microsoft.com/office/drawing/2014/main" id="{3755A202-D79D-405A-BE6C-0C6DCA7E66A2}"/>
            </a:ext>
          </a:extLst>
        </xdr:cNvPr>
        <xdr:cNvCxnSpPr/>
      </xdr:nvCxnSpPr>
      <xdr:spPr>
        <a:xfrm>
          <a:off x="2019300" y="601751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98552</xdr:rowOff>
    </xdr:from>
    <xdr:to>
      <xdr:col>6</xdr:col>
      <xdr:colOff>38100</xdr:colOff>
      <xdr:row>35</xdr:row>
      <xdr:rowOff>28702</xdr:rowOff>
    </xdr:to>
    <xdr:sp macro="" textlink="">
      <xdr:nvSpPr>
        <xdr:cNvPr id="79" name="楕円 78">
          <a:extLst>
            <a:ext uri="{FF2B5EF4-FFF2-40B4-BE49-F238E27FC236}">
              <a16:creationId xmlns:a16="http://schemas.microsoft.com/office/drawing/2014/main" id="{8DD81F85-B4A9-4DCA-822A-453FCC2CA49B}"/>
            </a:ext>
          </a:extLst>
        </xdr:cNvPr>
        <xdr:cNvSpPr/>
      </xdr:nvSpPr>
      <xdr:spPr>
        <a:xfrm>
          <a:off x="1079500" y="592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149352</xdr:rowOff>
    </xdr:from>
    <xdr:to>
      <xdr:col>10</xdr:col>
      <xdr:colOff>114300</xdr:colOff>
      <xdr:row>35</xdr:row>
      <xdr:rowOff>16764</xdr:rowOff>
    </xdr:to>
    <xdr:cxnSp macro="">
      <xdr:nvCxnSpPr>
        <xdr:cNvPr id="80" name="直線コネクタ 79">
          <a:extLst>
            <a:ext uri="{FF2B5EF4-FFF2-40B4-BE49-F238E27FC236}">
              <a16:creationId xmlns:a16="http://schemas.microsoft.com/office/drawing/2014/main" id="{DB45F314-5436-45EE-AE3F-74BC4385824D}"/>
            </a:ext>
          </a:extLst>
        </xdr:cNvPr>
        <xdr:cNvCxnSpPr/>
      </xdr:nvCxnSpPr>
      <xdr:spPr>
        <a:xfrm>
          <a:off x="1130300" y="597865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F7E991BB-0CFB-44B8-9D65-07DA5E6D7767}"/>
            </a:ext>
          </a:extLst>
        </xdr:cNvPr>
        <xdr:cNvSpPr txBox="1"/>
      </xdr:nvSpPr>
      <xdr:spPr>
        <a:xfrm>
          <a:off x="35820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a:extLst>
            <a:ext uri="{FF2B5EF4-FFF2-40B4-BE49-F238E27FC236}">
              <a16:creationId xmlns:a16="http://schemas.microsoft.com/office/drawing/2014/main" id="{4051BC9B-9224-444C-B27A-014290B713A7}"/>
            </a:ext>
          </a:extLst>
        </xdr:cNvPr>
        <xdr:cNvSpPr txBox="1"/>
      </xdr:nvSpPr>
      <xdr:spPr>
        <a:xfrm>
          <a:off x="2705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3" name="n_3aveValue【道路】&#10;有形固定資産減価償却率">
          <a:extLst>
            <a:ext uri="{FF2B5EF4-FFF2-40B4-BE49-F238E27FC236}">
              <a16:creationId xmlns:a16="http://schemas.microsoft.com/office/drawing/2014/main" id="{62303655-3FF3-467F-BFCC-4A63022B6475}"/>
            </a:ext>
          </a:extLst>
        </xdr:cNvPr>
        <xdr:cNvSpPr txBox="1"/>
      </xdr:nvSpPr>
      <xdr:spPr>
        <a:xfrm>
          <a:off x="1816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2A926D99-CE95-4C6B-8A30-2D12FBE0D5AD}"/>
            </a:ext>
          </a:extLst>
        </xdr:cNvPr>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113809</xdr:rowOff>
    </xdr:from>
    <xdr:ext cx="405111" cy="259045"/>
    <xdr:sp macro="" textlink="">
      <xdr:nvSpPr>
        <xdr:cNvPr id="85" name="n_1mainValue【道路】&#10;有形固定資産減価償却率">
          <a:extLst>
            <a:ext uri="{FF2B5EF4-FFF2-40B4-BE49-F238E27FC236}">
              <a16:creationId xmlns:a16="http://schemas.microsoft.com/office/drawing/2014/main" id="{7BE2AC96-23A2-4652-A064-D46360B8A6BE}"/>
            </a:ext>
          </a:extLst>
        </xdr:cNvPr>
        <xdr:cNvSpPr txBox="1"/>
      </xdr:nvSpPr>
      <xdr:spPr>
        <a:xfrm>
          <a:off x="3582044" y="577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113809</xdr:rowOff>
    </xdr:from>
    <xdr:ext cx="405111" cy="259045"/>
    <xdr:sp macro="" textlink="">
      <xdr:nvSpPr>
        <xdr:cNvPr id="86" name="n_2mainValue【道路】&#10;有形固定資産減価償却率">
          <a:extLst>
            <a:ext uri="{FF2B5EF4-FFF2-40B4-BE49-F238E27FC236}">
              <a16:creationId xmlns:a16="http://schemas.microsoft.com/office/drawing/2014/main" id="{AC5D3947-E41D-4DF1-9473-DF12691C47B1}"/>
            </a:ext>
          </a:extLst>
        </xdr:cNvPr>
        <xdr:cNvSpPr txBox="1"/>
      </xdr:nvSpPr>
      <xdr:spPr>
        <a:xfrm>
          <a:off x="2705744" y="577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84091</xdr:rowOff>
    </xdr:from>
    <xdr:ext cx="405111" cy="259045"/>
    <xdr:sp macro="" textlink="">
      <xdr:nvSpPr>
        <xdr:cNvPr id="87" name="n_3mainValue【道路】&#10;有形固定資産減価償却率">
          <a:extLst>
            <a:ext uri="{FF2B5EF4-FFF2-40B4-BE49-F238E27FC236}">
              <a16:creationId xmlns:a16="http://schemas.microsoft.com/office/drawing/2014/main" id="{2A6AF5A0-9703-45EC-A94E-807E0E326ED1}"/>
            </a:ext>
          </a:extLst>
        </xdr:cNvPr>
        <xdr:cNvSpPr txBox="1"/>
      </xdr:nvSpPr>
      <xdr:spPr>
        <a:xfrm>
          <a:off x="1816744" y="574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45229</xdr:rowOff>
    </xdr:from>
    <xdr:ext cx="405111" cy="259045"/>
    <xdr:sp macro="" textlink="">
      <xdr:nvSpPr>
        <xdr:cNvPr id="88" name="n_4mainValue【道路】&#10;有形固定資産減価償却率">
          <a:extLst>
            <a:ext uri="{FF2B5EF4-FFF2-40B4-BE49-F238E27FC236}">
              <a16:creationId xmlns:a16="http://schemas.microsoft.com/office/drawing/2014/main" id="{1066C865-8C11-4D51-9255-DE14655CDE21}"/>
            </a:ext>
          </a:extLst>
        </xdr:cNvPr>
        <xdr:cNvSpPr txBox="1"/>
      </xdr:nvSpPr>
      <xdr:spPr>
        <a:xfrm>
          <a:off x="927744" y="570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8AB30EE-544B-4035-99A5-F1573DE2AB4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7CAA991-CC9D-47E9-B1F6-2885911A254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25CC732-3199-47D5-9ECC-4A2651630B4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89BD77E-8552-4CFA-9CC2-99864C6FFD0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1C5F6D9-BF4B-4A0F-BF30-F0E5E0FA7EB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A384F39-A523-451E-93DD-07D00786326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75A62D1-33E4-4EAD-98D8-C1D0287DEB7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6AD4546-1777-49B6-B916-3937562BAE0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24EE640-A08B-42B7-81A3-18B75812B05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61763A3-A0C8-4BFC-B983-E5DDE98E952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432CD5EA-6B71-44D5-9733-AFCEB414A84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1A80A246-B2E1-4650-8117-3FDCC9699CD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562C88B9-CA8F-4BE3-9164-55B47296C64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963857F5-5F23-4D91-895F-037AB0A0F5C6}"/>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A770EAE9-4643-41F0-87A7-42A173A3BBB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139FBA61-C450-461F-B401-405E798C86F2}"/>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D8EC965F-F97B-4F13-A365-8C24DDD092BB}"/>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160D65AF-56C1-4C80-B366-F5F814318B7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19197FF9-7665-4506-87D6-25213F42A22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5E55DB18-85A7-473D-A41D-1D5666CADFA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C4FA0FC2-9E59-4565-9D57-0479397B1A7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867D3AC8-9667-4118-8CBA-80749F420C1A}"/>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5EC5E067-FB2F-4AA6-83F1-2E6AB6000666}"/>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471AF889-5708-4D92-BDB3-AF092CD0C302}"/>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DAD91F1E-1E5B-4C61-9F33-41F8BE284E5A}"/>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CD196EAA-9613-4FC1-9278-B245B664BE0B}"/>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88317</xdr:rowOff>
    </xdr:from>
    <xdr:ext cx="469744" cy="259045"/>
    <xdr:sp macro="" textlink="">
      <xdr:nvSpPr>
        <xdr:cNvPr id="115" name="【道路】&#10;一人当たり延長平均値テキスト">
          <a:extLst>
            <a:ext uri="{FF2B5EF4-FFF2-40B4-BE49-F238E27FC236}">
              <a16:creationId xmlns:a16="http://schemas.microsoft.com/office/drawing/2014/main" id="{79419C06-E7B9-4873-9630-8C6CF09A4CFF}"/>
            </a:ext>
          </a:extLst>
        </xdr:cNvPr>
        <xdr:cNvSpPr txBox="1"/>
      </xdr:nvSpPr>
      <xdr:spPr>
        <a:xfrm>
          <a:off x="10515600" y="6774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F294BB03-E18D-409E-AD78-BA0C0FA6A4C5}"/>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F6C688DC-3CD5-4566-B98E-B8D9DAE61BB6}"/>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404AC629-5708-4ADA-83A2-C63A577EC8E6}"/>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900BE73C-8B3D-4228-B1B6-959BE9DAC666}"/>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24F78E6F-6A47-482F-98F6-241692C6A8C1}"/>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E9E8F231-0B13-4047-A828-298C6B4BB65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CB10E35-2E1B-46D5-A07B-96DEDC2BBA0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90FBB93-7E74-405A-B723-4DF985D218D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6F0187E-178B-4A0B-9A29-C5FD83DDCDC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3A7E800-4BF0-45DB-9F84-E0B882C0DAC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148021</xdr:rowOff>
    </xdr:from>
    <xdr:to>
      <xdr:col>55</xdr:col>
      <xdr:colOff>50800</xdr:colOff>
      <xdr:row>38</xdr:row>
      <xdr:rowOff>78171</xdr:rowOff>
    </xdr:to>
    <xdr:sp macro="" textlink="">
      <xdr:nvSpPr>
        <xdr:cNvPr id="126" name="楕円 125">
          <a:extLst>
            <a:ext uri="{FF2B5EF4-FFF2-40B4-BE49-F238E27FC236}">
              <a16:creationId xmlns:a16="http://schemas.microsoft.com/office/drawing/2014/main" id="{059EAB0A-DCB7-4093-B812-D8E744C11B89}"/>
            </a:ext>
          </a:extLst>
        </xdr:cNvPr>
        <xdr:cNvSpPr/>
      </xdr:nvSpPr>
      <xdr:spPr>
        <a:xfrm>
          <a:off x="10426700" y="649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170898</xdr:rowOff>
    </xdr:from>
    <xdr:ext cx="534377" cy="259045"/>
    <xdr:sp macro="" textlink="">
      <xdr:nvSpPr>
        <xdr:cNvPr id="127" name="【道路】&#10;一人当たり延長該当値テキスト">
          <a:extLst>
            <a:ext uri="{FF2B5EF4-FFF2-40B4-BE49-F238E27FC236}">
              <a16:creationId xmlns:a16="http://schemas.microsoft.com/office/drawing/2014/main" id="{955BA969-BCF6-4C47-9C55-D9F6B7131E83}"/>
            </a:ext>
          </a:extLst>
        </xdr:cNvPr>
        <xdr:cNvSpPr txBox="1"/>
      </xdr:nvSpPr>
      <xdr:spPr>
        <a:xfrm>
          <a:off x="10515600" y="634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155473</xdr:rowOff>
    </xdr:from>
    <xdr:to>
      <xdr:col>50</xdr:col>
      <xdr:colOff>165100</xdr:colOff>
      <xdr:row>38</xdr:row>
      <xdr:rowOff>85623</xdr:rowOff>
    </xdr:to>
    <xdr:sp macro="" textlink="">
      <xdr:nvSpPr>
        <xdr:cNvPr id="128" name="楕円 127">
          <a:extLst>
            <a:ext uri="{FF2B5EF4-FFF2-40B4-BE49-F238E27FC236}">
              <a16:creationId xmlns:a16="http://schemas.microsoft.com/office/drawing/2014/main" id="{776C9A3F-5717-424C-841F-4BC859A0DB7B}"/>
            </a:ext>
          </a:extLst>
        </xdr:cNvPr>
        <xdr:cNvSpPr/>
      </xdr:nvSpPr>
      <xdr:spPr>
        <a:xfrm>
          <a:off x="9588500" y="649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27371</xdr:rowOff>
    </xdr:from>
    <xdr:to>
      <xdr:col>55</xdr:col>
      <xdr:colOff>0</xdr:colOff>
      <xdr:row>38</xdr:row>
      <xdr:rowOff>34823</xdr:rowOff>
    </xdr:to>
    <xdr:cxnSp macro="">
      <xdr:nvCxnSpPr>
        <xdr:cNvPr id="129" name="直線コネクタ 128">
          <a:extLst>
            <a:ext uri="{FF2B5EF4-FFF2-40B4-BE49-F238E27FC236}">
              <a16:creationId xmlns:a16="http://schemas.microsoft.com/office/drawing/2014/main" id="{BC5DAC25-3B56-4AF8-8F2A-14C60207EE38}"/>
            </a:ext>
          </a:extLst>
        </xdr:cNvPr>
        <xdr:cNvCxnSpPr/>
      </xdr:nvCxnSpPr>
      <xdr:spPr>
        <a:xfrm flipV="1">
          <a:off x="9639300" y="6542471"/>
          <a:ext cx="838200" cy="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163017</xdr:rowOff>
    </xdr:from>
    <xdr:to>
      <xdr:col>46</xdr:col>
      <xdr:colOff>38100</xdr:colOff>
      <xdr:row>38</xdr:row>
      <xdr:rowOff>93167</xdr:rowOff>
    </xdr:to>
    <xdr:sp macro="" textlink="">
      <xdr:nvSpPr>
        <xdr:cNvPr id="130" name="楕円 129">
          <a:extLst>
            <a:ext uri="{FF2B5EF4-FFF2-40B4-BE49-F238E27FC236}">
              <a16:creationId xmlns:a16="http://schemas.microsoft.com/office/drawing/2014/main" id="{73E96889-497F-493A-8869-C6CB83EDEA76}"/>
            </a:ext>
          </a:extLst>
        </xdr:cNvPr>
        <xdr:cNvSpPr/>
      </xdr:nvSpPr>
      <xdr:spPr>
        <a:xfrm>
          <a:off x="8699500" y="650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34823</xdr:rowOff>
    </xdr:from>
    <xdr:to>
      <xdr:col>50</xdr:col>
      <xdr:colOff>114300</xdr:colOff>
      <xdr:row>38</xdr:row>
      <xdr:rowOff>42367</xdr:rowOff>
    </xdr:to>
    <xdr:cxnSp macro="">
      <xdr:nvCxnSpPr>
        <xdr:cNvPr id="131" name="直線コネクタ 130">
          <a:extLst>
            <a:ext uri="{FF2B5EF4-FFF2-40B4-BE49-F238E27FC236}">
              <a16:creationId xmlns:a16="http://schemas.microsoft.com/office/drawing/2014/main" id="{B9F897CB-BE27-4C2F-9585-396A4C324E88}"/>
            </a:ext>
          </a:extLst>
        </xdr:cNvPr>
        <xdr:cNvCxnSpPr/>
      </xdr:nvCxnSpPr>
      <xdr:spPr>
        <a:xfrm flipV="1">
          <a:off x="8750300" y="6549923"/>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133939</xdr:rowOff>
    </xdr:from>
    <xdr:to>
      <xdr:col>41</xdr:col>
      <xdr:colOff>101600</xdr:colOff>
      <xdr:row>38</xdr:row>
      <xdr:rowOff>64089</xdr:rowOff>
    </xdr:to>
    <xdr:sp macro="" textlink="">
      <xdr:nvSpPr>
        <xdr:cNvPr id="132" name="楕円 131">
          <a:extLst>
            <a:ext uri="{FF2B5EF4-FFF2-40B4-BE49-F238E27FC236}">
              <a16:creationId xmlns:a16="http://schemas.microsoft.com/office/drawing/2014/main" id="{CC3BF04C-D7EF-495B-9467-D1F84F2F71FB}"/>
            </a:ext>
          </a:extLst>
        </xdr:cNvPr>
        <xdr:cNvSpPr/>
      </xdr:nvSpPr>
      <xdr:spPr>
        <a:xfrm>
          <a:off x="7810500" y="647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13289</xdr:rowOff>
    </xdr:from>
    <xdr:to>
      <xdr:col>45</xdr:col>
      <xdr:colOff>177800</xdr:colOff>
      <xdr:row>38</xdr:row>
      <xdr:rowOff>42367</xdr:rowOff>
    </xdr:to>
    <xdr:cxnSp macro="">
      <xdr:nvCxnSpPr>
        <xdr:cNvPr id="133" name="直線コネクタ 132">
          <a:extLst>
            <a:ext uri="{FF2B5EF4-FFF2-40B4-BE49-F238E27FC236}">
              <a16:creationId xmlns:a16="http://schemas.microsoft.com/office/drawing/2014/main" id="{16D9FB05-A745-4E57-911F-59AD01D5AFEA}"/>
            </a:ext>
          </a:extLst>
        </xdr:cNvPr>
        <xdr:cNvCxnSpPr/>
      </xdr:nvCxnSpPr>
      <xdr:spPr>
        <a:xfrm>
          <a:off x="7861300" y="6528389"/>
          <a:ext cx="889000" cy="2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140477</xdr:rowOff>
    </xdr:from>
    <xdr:to>
      <xdr:col>36</xdr:col>
      <xdr:colOff>165100</xdr:colOff>
      <xdr:row>38</xdr:row>
      <xdr:rowOff>70627</xdr:rowOff>
    </xdr:to>
    <xdr:sp macro="" textlink="">
      <xdr:nvSpPr>
        <xdr:cNvPr id="134" name="楕円 133">
          <a:extLst>
            <a:ext uri="{FF2B5EF4-FFF2-40B4-BE49-F238E27FC236}">
              <a16:creationId xmlns:a16="http://schemas.microsoft.com/office/drawing/2014/main" id="{95F22C91-14E2-457B-B7F4-2329F76C50D6}"/>
            </a:ext>
          </a:extLst>
        </xdr:cNvPr>
        <xdr:cNvSpPr/>
      </xdr:nvSpPr>
      <xdr:spPr>
        <a:xfrm>
          <a:off x="6921500" y="648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13289</xdr:rowOff>
    </xdr:from>
    <xdr:to>
      <xdr:col>41</xdr:col>
      <xdr:colOff>50800</xdr:colOff>
      <xdr:row>38</xdr:row>
      <xdr:rowOff>19827</xdr:rowOff>
    </xdr:to>
    <xdr:cxnSp macro="">
      <xdr:nvCxnSpPr>
        <xdr:cNvPr id="135" name="直線コネクタ 134">
          <a:extLst>
            <a:ext uri="{FF2B5EF4-FFF2-40B4-BE49-F238E27FC236}">
              <a16:creationId xmlns:a16="http://schemas.microsoft.com/office/drawing/2014/main" id="{10F01746-C00F-471D-8133-A3DB18CBEBA1}"/>
            </a:ext>
          </a:extLst>
        </xdr:cNvPr>
        <xdr:cNvCxnSpPr/>
      </xdr:nvCxnSpPr>
      <xdr:spPr>
        <a:xfrm flipV="1">
          <a:off x="6972300" y="6528389"/>
          <a:ext cx="889000" cy="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32768</xdr:rowOff>
    </xdr:from>
    <xdr:ext cx="469744" cy="259045"/>
    <xdr:sp macro="" textlink="">
      <xdr:nvSpPr>
        <xdr:cNvPr id="136" name="n_1aveValue【道路】&#10;一人当たり延長">
          <a:extLst>
            <a:ext uri="{FF2B5EF4-FFF2-40B4-BE49-F238E27FC236}">
              <a16:creationId xmlns:a16="http://schemas.microsoft.com/office/drawing/2014/main" id="{C8594F39-748D-432E-9C84-69B90AA805AD}"/>
            </a:ext>
          </a:extLst>
        </xdr:cNvPr>
        <xdr:cNvSpPr txBox="1"/>
      </xdr:nvSpPr>
      <xdr:spPr>
        <a:xfrm>
          <a:off x="9391727" y="689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34276</xdr:rowOff>
    </xdr:from>
    <xdr:ext cx="469744" cy="259045"/>
    <xdr:sp macro="" textlink="">
      <xdr:nvSpPr>
        <xdr:cNvPr id="137" name="n_2aveValue【道路】&#10;一人当たり延長">
          <a:extLst>
            <a:ext uri="{FF2B5EF4-FFF2-40B4-BE49-F238E27FC236}">
              <a16:creationId xmlns:a16="http://schemas.microsoft.com/office/drawing/2014/main" id="{5F80D5D5-F9E8-48AD-A03D-426DC7F0240B}"/>
            </a:ext>
          </a:extLst>
        </xdr:cNvPr>
        <xdr:cNvSpPr txBox="1"/>
      </xdr:nvSpPr>
      <xdr:spPr>
        <a:xfrm>
          <a:off x="8515427" y="689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33728</xdr:rowOff>
    </xdr:from>
    <xdr:ext cx="469744" cy="259045"/>
    <xdr:sp macro="" textlink="">
      <xdr:nvSpPr>
        <xdr:cNvPr id="138" name="n_3aveValue【道路】&#10;一人当たり延長">
          <a:extLst>
            <a:ext uri="{FF2B5EF4-FFF2-40B4-BE49-F238E27FC236}">
              <a16:creationId xmlns:a16="http://schemas.microsoft.com/office/drawing/2014/main" id="{6DB9B500-B8C1-42AB-B7D5-72F6F771F8A3}"/>
            </a:ext>
          </a:extLst>
        </xdr:cNvPr>
        <xdr:cNvSpPr txBox="1"/>
      </xdr:nvSpPr>
      <xdr:spPr>
        <a:xfrm>
          <a:off x="7626427" y="689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39854</xdr:rowOff>
    </xdr:from>
    <xdr:ext cx="469744" cy="259045"/>
    <xdr:sp macro="" textlink="">
      <xdr:nvSpPr>
        <xdr:cNvPr id="139" name="n_4aveValue【道路】&#10;一人当たり延長">
          <a:extLst>
            <a:ext uri="{FF2B5EF4-FFF2-40B4-BE49-F238E27FC236}">
              <a16:creationId xmlns:a16="http://schemas.microsoft.com/office/drawing/2014/main" id="{615CC202-F2AC-4C2D-889B-47DB6F53B9E7}"/>
            </a:ext>
          </a:extLst>
        </xdr:cNvPr>
        <xdr:cNvSpPr txBox="1"/>
      </xdr:nvSpPr>
      <xdr:spPr>
        <a:xfrm>
          <a:off x="6737427" y="689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102150</xdr:rowOff>
    </xdr:from>
    <xdr:ext cx="534377" cy="259045"/>
    <xdr:sp macro="" textlink="">
      <xdr:nvSpPr>
        <xdr:cNvPr id="140" name="n_1mainValue【道路】&#10;一人当たり延長">
          <a:extLst>
            <a:ext uri="{FF2B5EF4-FFF2-40B4-BE49-F238E27FC236}">
              <a16:creationId xmlns:a16="http://schemas.microsoft.com/office/drawing/2014/main" id="{2FDEAE49-0F8F-4785-9214-D5EBF7AE184F}"/>
            </a:ext>
          </a:extLst>
        </xdr:cNvPr>
        <xdr:cNvSpPr txBox="1"/>
      </xdr:nvSpPr>
      <xdr:spPr>
        <a:xfrm>
          <a:off x="9359411" y="627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109694</xdr:rowOff>
    </xdr:from>
    <xdr:ext cx="534377" cy="259045"/>
    <xdr:sp macro="" textlink="">
      <xdr:nvSpPr>
        <xdr:cNvPr id="141" name="n_2mainValue【道路】&#10;一人当たり延長">
          <a:extLst>
            <a:ext uri="{FF2B5EF4-FFF2-40B4-BE49-F238E27FC236}">
              <a16:creationId xmlns:a16="http://schemas.microsoft.com/office/drawing/2014/main" id="{D0EE8BFF-495C-4805-B684-6086CB3A5131}"/>
            </a:ext>
          </a:extLst>
        </xdr:cNvPr>
        <xdr:cNvSpPr txBox="1"/>
      </xdr:nvSpPr>
      <xdr:spPr>
        <a:xfrm>
          <a:off x="8483111" y="628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80616</xdr:rowOff>
    </xdr:from>
    <xdr:ext cx="534377" cy="259045"/>
    <xdr:sp macro="" textlink="">
      <xdr:nvSpPr>
        <xdr:cNvPr id="142" name="n_3mainValue【道路】&#10;一人当たり延長">
          <a:extLst>
            <a:ext uri="{FF2B5EF4-FFF2-40B4-BE49-F238E27FC236}">
              <a16:creationId xmlns:a16="http://schemas.microsoft.com/office/drawing/2014/main" id="{473D947E-2C12-41A1-8912-5E5B2326A6BA}"/>
            </a:ext>
          </a:extLst>
        </xdr:cNvPr>
        <xdr:cNvSpPr txBox="1"/>
      </xdr:nvSpPr>
      <xdr:spPr>
        <a:xfrm>
          <a:off x="7594111" y="625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87154</xdr:rowOff>
    </xdr:from>
    <xdr:ext cx="534377" cy="259045"/>
    <xdr:sp macro="" textlink="">
      <xdr:nvSpPr>
        <xdr:cNvPr id="143" name="n_4mainValue【道路】&#10;一人当たり延長">
          <a:extLst>
            <a:ext uri="{FF2B5EF4-FFF2-40B4-BE49-F238E27FC236}">
              <a16:creationId xmlns:a16="http://schemas.microsoft.com/office/drawing/2014/main" id="{CF90B77D-B872-4A13-967B-9CA97F9675AD}"/>
            </a:ext>
          </a:extLst>
        </xdr:cNvPr>
        <xdr:cNvSpPr txBox="1"/>
      </xdr:nvSpPr>
      <xdr:spPr>
        <a:xfrm>
          <a:off x="6705111" y="625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8E294B11-65A3-46E8-956E-F5A44050196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D25EA654-E21A-430E-B7D8-F5E95732D42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4985139D-0AB8-48F6-83A2-74558031987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E1AD0278-B4FE-4290-8738-980F2827712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A11499BA-6FDA-4259-9847-26E8477200E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70A67DBF-CD8D-45F4-8EDB-471EB4FEBD3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1A5B9810-2F4C-46C5-847E-B05082CBD0B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1DD5759D-8DBF-4BF5-95E0-93C0FFE56BC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3592BB6-7DCD-45B3-9EA8-C33D2046DC0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B08E7CD2-BDC3-452A-A204-F4BE7382BCB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7DEF9E53-5A67-4F13-ABC3-13B3F5EF922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57198E65-1918-467C-9432-65FF13AAF43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AD84D56B-7076-42EE-B54F-3C02D80BA3F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0C6A000E-3653-45E7-9931-01EEB3113D6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3DF7E9B9-0276-4C9C-A622-885804A29CD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66ECD3B4-006E-4F6F-B685-B5C4BA01BD0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97FC844D-81A2-4CE5-B10E-2F4BA723FF0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C976D6B2-C0C0-4022-BF22-61FD1E93E63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EB7D23D5-4B83-4322-905C-AE1FCD0B27A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435A452E-47DF-4233-B3EF-95B74078EB9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E208FC6B-D2B4-4042-8E3F-349D26FCFF9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67DFAA85-4FCC-48F6-93BB-29B168E46B9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DDFCCA6F-2964-437E-B97B-4B1154AC2AF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3AB5A90-B324-4D6D-9491-61E19B78197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9EE03E06-2BFA-404D-A8E1-940C3804DEF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2108706E-9BAA-47F6-B6FC-7C37EF16AF66}"/>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48460638-0059-476B-9AD8-A1CB592F054D}"/>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760596B2-63F9-44D2-8A14-53AA2E7468D1}"/>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88858162-6B7B-44DB-8606-CFAE201DF33B}"/>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48132BDE-5556-4C1F-BE91-F6903FB084BA}"/>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5822F8C-5520-491D-82E6-B6CCEFB62903}"/>
            </a:ext>
          </a:extLst>
        </xdr:cNvPr>
        <xdr:cNvSpPr txBox="1"/>
      </xdr:nvSpPr>
      <xdr:spPr>
        <a:xfrm>
          <a:off x="467360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B05BD767-8AF7-4B84-97E9-A0635E03DA74}"/>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69F83ACD-FE48-4D5F-B27F-7D16D029BB7D}"/>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4DF6C69E-75D6-4E3D-B162-FF1B7D5FCAAB}"/>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8628C80A-0D86-46EC-9BF0-D6AA68CC7FBF}"/>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4EB1E1AC-3E98-4DDE-88E9-5732E73A02C5}"/>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8412B22-289D-4E24-B3ED-C2A66F4F868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A8AEDF4-C027-41AD-8886-4D70550F066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3D7B3EA-0606-46A8-BA9B-A56972ACA4F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1B2AFF9-2C23-4BDE-8811-7F6F7966FDD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A60900B-C7F2-4AAE-B23E-2EB4BB176C5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89626</xdr:rowOff>
    </xdr:from>
    <xdr:to>
      <xdr:col>24</xdr:col>
      <xdr:colOff>114300</xdr:colOff>
      <xdr:row>60</xdr:row>
      <xdr:rowOff>19776</xdr:rowOff>
    </xdr:to>
    <xdr:sp macro="" textlink="">
      <xdr:nvSpPr>
        <xdr:cNvPr id="185" name="楕円 184">
          <a:extLst>
            <a:ext uri="{FF2B5EF4-FFF2-40B4-BE49-F238E27FC236}">
              <a16:creationId xmlns:a16="http://schemas.microsoft.com/office/drawing/2014/main" id="{348A6CB3-BDC3-40FB-B685-4C9E83DE338C}"/>
            </a:ext>
          </a:extLst>
        </xdr:cNvPr>
        <xdr:cNvSpPr/>
      </xdr:nvSpPr>
      <xdr:spPr>
        <a:xfrm>
          <a:off x="45847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112503</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6E1328D5-B290-45B1-B1EE-D30D5F6D6F8F}"/>
            </a:ext>
          </a:extLst>
        </xdr:cNvPr>
        <xdr:cNvSpPr txBox="1"/>
      </xdr:nvSpPr>
      <xdr:spPr>
        <a:xfrm>
          <a:off x="4673600" y="1005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122283</xdr:rowOff>
    </xdr:from>
    <xdr:to>
      <xdr:col>20</xdr:col>
      <xdr:colOff>38100</xdr:colOff>
      <xdr:row>60</xdr:row>
      <xdr:rowOff>52433</xdr:rowOff>
    </xdr:to>
    <xdr:sp macro="" textlink="">
      <xdr:nvSpPr>
        <xdr:cNvPr id="187" name="楕円 186">
          <a:extLst>
            <a:ext uri="{FF2B5EF4-FFF2-40B4-BE49-F238E27FC236}">
              <a16:creationId xmlns:a16="http://schemas.microsoft.com/office/drawing/2014/main" id="{8F688877-0B25-40E4-A628-B1BA7802544D}"/>
            </a:ext>
          </a:extLst>
        </xdr:cNvPr>
        <xdr:cNvSpPr/>
      </xdr:nvSpPr>
      <xdr:spPr>
        <a:xfrm>
          <a:off x="37465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140426</xdr:rowOff>
    </xdr:from>
    <xdr:to>
      <xdr:col>24</xdr:col>
      <xdr:colOff>63500</xdr:colOff>
      <xdr:row>60</xdr:row>
      <xdr:rowOff>1633</xdr:rowOff>
    </xdr:to>
    <xdr:cxnSp macro="">
      <xdr:nvCxnSpPr>
        <xdr:cNvPr id="188" name="直線コネクタ 187">
          <a:extLst>
            <a:ext uri="{FF2B5EF4-FFF2-40B4-BE49-F238E27FC236}">
              <a16:creationId xmlns:a16="http://schemas.microsoft.com/office/drawing/2014/main" id="{57081113-2ADA-45E2-99E0-476457107908}"/>
            </a:ext>
          </a:extLst>
        </xdr:cNvPr>
        <xdr:cNvCxnSpPr/>
      </xdr:nvCxnSpPr>
      <xdr:spPr>
        <a:xfrm flipV="1">
          <a:off x="3797300" y="1025597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140244</xdr:rowOff>
    </xdr:from>
    <xdr:to>
      <xdr:col>15</xdr:col>
      <xdr:colOff>101600</xdr:colOff>
      <xdr:row>60</xdr:row>
      <xdr:rowOff>70394</xdr:rowOff>
    </xdr:to>
    <xdr:sp macro="" textlink="">
      <xdr:nvSpPr>
        <xdr:cNvPr id="189" name="楕円 188">
          <a:extLst>
            <a:ext uri="{FF2B5EF4-FFF2-40B4-BE49-F238E27FC236}">
              <a16:creationId xmlns:a16="http://schemas.microsoft.com/office/drawing/2014/main" id="{57EDD4BB-D70E-4A4F-A171-033334D4786F}"/>
            </a:ext>
          </a:extLst>
        </xdr:cNvPr>
        <xdr:cNvSpPr/>
      </xdr:nvSpPr>
      <xdr:spPr>
        <a:xfrm>
          <a:off x="2857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1633</xdr:rowOff>
    </xdr:from>
    <xdr:to>
      <xdr:col>19</xdr:col>
      <xdr:colOff>177800</xdr:colOff>
      <xdr:row>60</xdr:row>
      <xdr:rowOff>19594</xdr:rowOff>
    </xdr:to>
    <xdr:cxnSp macro="">
      <xdr:nvCxnSpPr>
        <xdr:cNvPr id="190" name="直線コネクタ 189">
          <a:extLst>
            <a:ext uri="{FF2B5EF4-FFF2-40B4-BE49-F238E27FC236}">
              <a16:creationId xmlns:a16="http://schemas.microsoft.com/office/drawing/2014/main" id="{141ABBDC-4546-4804-A0B1-52F8C4BBDB1B}"/>
            </a:ext>
          </a:extLst>
        </xdr:cNvPr>
        <xdr:cNvCxnSpPr/>
      </xdr:nvCxnSpPr>
      <xdr:spPr>
        <a:xfrm flipV="1">
          <a:off x="2908300" y="1028863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94524</xdr:rowOff>
    </xdr:from>
    <xdr:to>
      <xdr:col>10</xdr:col>
      <xdr:colOff>165100</xdr:colOff>
      <xdr:row>60</xdr:row>
      <xdr:rowOff>24674</xdr:rowOff>
    </xdr:to>
    <xdr:sp macro="" textlink="">
      <xdr:nvSpPr>
        <xdr:cNvPr id="191" name="楕円 190">
          <a:extLst>
            <a:ext uri="{FF2B5EF4-FFF2-40B4-BE49-F238E27FC236}">
              <a16:creationId xmlns:a16="http://schemas.microsoft.com/office/drawing/2014/main" id="{AAC126AA-549F-4645-B587-74A279E0E172}"/>
            </a:ext>
          </a:extLst>
        </xdr:cNvPr>
        <xdr:cNvSpPr/>
      </xdr:nvSpPr>
      <xdr:spPr>
        <a:xfrm>
          <a:off x="19685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145324</xdr:rowOff>
    </xdr:from>
    <xdr:to>
      <xdr:col>15</xdr:col>
      <xdr:colOff>50800</xdr:colOff>
      <xdr:row>60</xdr:row>
      <xdr:rowOff>19594</xdr:rowOff>
    </xdr:to>
    <xdr:cxnSp macro="">
      <xdr:nvCxnSpPr>
        <xdr:cNvPr id="192" name="直線コネクタ 191">
          <a:extLst>
            <a:ext uri="{FF2B5EF4-FFF2-40B4-BE49-F238E27FC236}">
              <a16:creationId xmlns:a16="http://schemas.microsoft.com/office/drawing/2014/main" id="{D3A77598-6CBB-49BE-B459-33C224F964B3}"/>
            </a:ext>
          </a:extLst>
        </xdr:cNvPr>
        <xdr:cNvCxnSpPr/>
      </xdr:nvCxnSpPr>
      <xdr:spPr>
        <a:xfrm>
          <a:off x="2019300" y="102608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101056</xdr:rowOff>
    </xdr:from>
    <xdr:to>
      <xdr:col>6</xdr:col>
      <xdr:colOff>38100</xdr:colOff>
      <xdr:row>60</xdr:row>
      <xdr:rowOff>31206</xdr:rowOff>
    </xdr:to>
    <xdr:sp macro="" textlink="">
      <xdr:nvSpPr>
        <xdr:cNvPr id="193" name="楕円 192">
          <a:extLst>
            <a:ext uri="{FF2B5EF4-FFF2-40B4-BE49-F238E27FC236}">
              <a16:creationId xmlns:a16="http://schemas.microsoft.com/office/drawing/2014/main" id="{34B0EDAD-A5FE-4623-BAE6-1C0E0F0FF4A5}"/>
            </a:ext>
          </a:extLst>
        </xdr:cNvPr>
        <xdr:cNvSpPr/>
      </xdr:nvSpPr>
      <xdr:spPr>
        <a:xfrm>
          <a:off x="1079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145324</xdr:rowOff>
    </xdr:from>
    <xdr:to>
      <xdr:col>10</xdr:col>
      <xdr:colOff>114300</xdr:colOff>
      <xdr:row>59</xdr:row>
      <xdr:rowOff>151856</xdr:rowOff>
    </xdr:to>
    <xdr:cxnSp macro="">
      <xdr:nvCxnSpPr>
        <xdr:cNvPr id="194" name="直線コネクタ 193">
          <a:extLst>
            <a:ext uri="{FF2B5EF4-FFF2-40B4-BE49-F238E27FC236}">
              <a16:creationId xmlns:a16="http://schemas.microsoft.com/office/drawing/2014/main" id="{20F91FD9-3C7E-4A75-B89C-ECB43C2B7724}"/>
            </a:ext>
          </a:extLst>
        </xdr:cNvPr>
        <xdr:cNvCxnSpPr/>
      </xdr:nvCxnSpPr>
      <xdr:spPr>
        <a:xfrm flipV="1">
          <a:off x="1130300" y="102608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7ECE56ED-998B-4945-8CB6-AC483D3C16F6}"/>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6D4F168D-4594-4AC1-B3A2-1F76BD190617}"/>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5F5518D0-BB8C-47BE-9E31-58AFA23DAE9A}"/>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20199427-5063-43FD-8D62-5B4217B6BE7A}"/>
            </a:ext>
          </a:extLst>
        </xdr:cNvPr>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68960</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D443BBCE-EBD6-4C33-BDF9-744B45766DC8}"/>
            </a:ext>
          </a:extLst>
        </xdr:cNvPr>
        <xdr:cNvSpPr txBox="1"/>
      </xdr:nvSpPr>
      <xdr:spPr>
        <a:xfrm>
          <a:off x="3582044"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86921</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F4F4995C-3C91-43AE-9010-B0B89A0116CC}"/>
            </a:ext>
          </a:extLst>
        </xdr:cNvPr>
        <xdr:cNvSpPr txBox="1"/>
      </xdr:nvSpPr>
      <xdr:spPr>
        <a:xfrm>
          <a:off x="2705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41201</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4344B14A-DAB1-40E0-8E02-3273461AEFD9}"/>
            </a:ext>
          </a:extLst>
        </xdr:cNvPr>
        <xdr:cNvSpPr txBox="1"/>
      </xdr:nvSpPr>
      <xdr:spPr>
        <a:xfrm>
          <a:off x="1816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47733</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9DAC443F-AF93-4020-9D95-09DC3EA694A5}"/>
            </a:ext>
          </a:extLst>
        </xdr:cNvPr>
        <xdr:cNvSpPr txBox="1"/>
      </xdr:nvSpPr>
      <xdr:spPr>
        <a:xfrm>
          <a:off x="9277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A806B618-7F4D-45A0-A709-BB4FECECCCB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8E6A617A-7AC1-465C-9C2B-F945B996610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AD8B46D4-E6A9-4AFA-8DEA-038448D3C63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7CF8F0B7-43D9-4A5E-9D24-CFCBFF14067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6515AB76-DBB0-444E-8013-DD987CD6F2E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2CA0142D-DF68-4C91-A3D1-AC8E99CB4DF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B19DD0B-7E5B-4153-88DB-ACFFBC86E79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CC1B1E45-572D-41BD-B16F-D6FA9B6BAEE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80AE6B18-D1D6-4E5B-B97F-9D67EE0226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6E9D0DD-476F-47A0-94C0-62C9291E849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F73D773E-5E90-462E-B775-E69F2A2936A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E250A37C-8F6E-4334-AB34-2FA09E9E4F35}"/>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CF93208C-0D6C-4A62-AD4F-05D5AF6D3EB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D5368E72-2270-4221-9375-8051612D12B2}"/>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3963ADD5-A65D-4FB0-A385-4206CED1FB6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935C5B1C-1EEC-4AC6-837C-BE14300CA2FB}"/>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8B9A7B9B-AE71-4CA0-8BA7-83BA0860414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3804F5A5-D2C1-4DDA-BA1E-DFEEAA66A64B}"/>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FF374843-B9AE-4C56-A11E-D643F117C5B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236898FA-A431-4E47-9E45-A1AA342505C5}"/>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630822E2-DF6D-45C9-A662-DB2A51F0E5C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70547E27-A661-4373-9284-3ED3FF09F373}"/>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CB6EF976-4A7D-488F-A7C4-EC0C8DB4E9A3}"/>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C0614128-67E5-4DAB-B0BE-555EC11673CB}"/>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1E8EA32B-1D49-429E-92E0-D8657CB3E69C}"/>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1F242572-E775-4B52-A919-0B8667AEF179}"/>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E5437032-271F-447D-A405-C100CDAF4ADB}"/>
            </a:ext>
          </a:extLst>
        </xdr:cNvPr>
        <xdr:cNvSpPr txBox="1"/>
      </xdr:nvSpPr>
      <xdr:spPr>
        <a:xfrm>
          <a:off x="10515600" y="10397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243622B6-10F9-4321-B812-6BB8946F7F21}"/>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4EF3888F-B1D5-44DC-927A-C0546B1DB2B3}"/>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7F6A5CAD-1BCC-4D09-BE25-B465B55F85DE}"/>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2D09FFF3-D8FD-48EA-B83C-C5198C81D561}"/>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D4429E8C-7187-4C09-9972-AE03A58AE37A}"/>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7410FF3D-7530-4D64-B2E6-F3D6A66671A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562D8CD-9C1A-45E8-91E0-B75FDD5EF29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AC75F53-4FF9-4428-BA5C-6FA64D4185F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EE2C195-DEE2-4B25-83F8-6DF0B4AC75B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633B100-31F4-42D0-B3FA-677B6DDE8EB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89057</xdr:rowOff>
    </xdr:from>
    <xdr:to>
      <xdr:col>55</xdr:col>
      <xdr:colOff>50800</xdr:colOff>
      <xdr:row>63</xdr:row>
      <xdr:rowOff>19207</xdr:rowOff>
    </xdr:to>
    <xdr:sp macro="" textlink="">
      <xdr:nvSpPr>
        <xdr:cNvPr id="240" name="楕円 239">
          <a:extLst>
            <a:ext uri="{FF2B5EF4-FFF2-40B4-BE49-F238E27FC236}">
              <a16:creationId xmlns:a16="http://schemas.microsoft.com/office/drawing/2014/main" id="{12DF720D-2FE8-49CB-9327-48F95EBF049A}"/>
            </a:ext>
          </a:extLst>
        </xdr:cNvPr>
        <xdr:cNvSpPr/>
      </xdr:nvSpPr>
      <xdr:spPr>
        <a:xfrm>
          <a:off x="10426700" y="1071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67484</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572DCCB5-F8B2-4012-8D4E-BC2715CAAD27}"/>
            </a:ext>
          </a:extLst>
        </xdr:cNvPr>
        <xdr:cNvSpPr txBox="1"/>
      </xdr:nvSpPr>
      <xdr:spPr>
        <a:xfrm>
          <a:off x="10515600" y="1069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113687</xdr:rowOff>
    </xdr:from>
    <xdr:to>
      <xdr:col>50</xdr:col>
      <xdr:colOff>165100</xdr:colOff>
      <xdr:row>63</xdr:row>
      <xdr:rowOff>43837</xdr:rowOff>
    </xdr:to>
    <xdr:sp macro="" textlink="">
      <xdr:nvSpPr>
        <xdr:cNvPr id="242" name="楕円 241">
          <a:extLst>
            <a:ext uri="{FF2B5EF4-FFF2-40B4-BE49-F238E27FC236}">
              <a16:creationId xmlns:a16="http://schemas.microsoft.com/office/drawing/2014/main" id="{13ABEBE2-7CF7-4E2D-89FE-B19871AF4AB5}"/>
            </a:ext>
          </a:extLst>
        </xdr:cNvPr>
        <xdr:cNvSpPr/>
      </xdr:nvSpPr>
      <xdr:spPr>
        <a:xfrm>
          <a:off x="9588500" y="1074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139857</xdr:rowOff>
    </xdr:from>
    <xdr:to>
      <xdr:col>55</xdr:col>
      <xdr:colOff>0</xdr:colOff>
      <xdr:row>62</xdr:row>
      <xdr:rowOff>164487</xdr:rowOff>
    </xdr:to>
    <xdr:cxnSp macro="">
      <xdr:nvCxnSpPr>
        <xdr:cNvPr id="243" name="直線コネクタ 242">
          <a:extLst>
            <a:ext uri="{FF2B5EF4-FFF2-40B4-BE49-F238E27FC236}">
              <a16:creationId xmlns:a16="http://schemas.microsoft.com/office/drawing/2014/main" id="{01461105-75C4-43CD-9725-5A84B887EEE7}"/>
            </a:ext>
          </a:extLst>
        </xdr:cNvPr>
        <xdr:cNvCxnSpPr/>
      </xdr:nvCxnSpPr>
      <xdr:spPr>
        <a:xfrm flipV="1">
          <a:off x="9639300" y="10769757"/>
          <a:ext cx="838200" cy="2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120385</xdr:rowOff>
    </xdr:from>
    <xdr:to>
      <xdr:col>46</xdr:col>
      <xdr:colOff>38100</xdr:colOff>
      <xdr:row>63</xdr:row>
      <xdr:rowOff>50535</xdr:rowOff>
    </xdr:to>
    <xdr:sp macro="" textlink="">
      <xdr:nvSpPr>
        <xdr:cNvPr id="244" name="楕円 243">
          <a:extLst>
            <a:ext uri="{FF2B5EF4-FFF2-40B4-BE49-F238E27FC236}">
              <a16:creationId xmlns:a16="http://schemas.microsoft.com/office/drawing/2014/main" id="{A4F5FF65-0ABA-49F6-A03E-B0CBB1492C30}"/>
            </a:ext>
          </a:extLst>
        </xdr:cNvPr>
        <xdr:cNvSpPr/>
      </xdr:nvSpPr>
      <xdr:spPr>
        <a:xfrm>
          <a:off x="8699500" y="1075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164487</xdr:rowOff>
    </xdr:from>
    <xdr:to>
      <xdr:col>50</xdr:col>
      <xdr:colOff>114300</xdr:colOff>
      <xdr:row>62</xdr:row>
      <xdr:rowOff>171185</xdr:rowOff>
    </xdr:to>
    <xdr:cxnSp macro="">
      <xdr:nvCxnSpPr>
        <xdr:cNvPr id="245" name="直線コネクタ 244">
          <a:extLst>
            <a:ext uri="{FF2B5EF4-FFF2-40B4-BE49-F238E27FC236}">
              <a16:creationId xmlns:a16="http://schemas.microsoft.com/office/drawing/2014/main" id="{1BDE89A1-B7B4-442F-ACCC-07DB6F9DAA25}"/>
            </a:ext>
          </a:extLst>
        </xdr:cNvPr>
        <xdr:cNvCxnSpPr/>
      </xdr:nvCxnSpPr>
      <xdr:spPr>
        <a:xfrm flipV="1">
          <a:off x="8750300" y="10794387"/>
          <a:ext cx="889000" cy="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118391</xdr:rowOff>
    </xdr:from>
    <xdr:to>
      <xdr:col>41</xdr:col>
      <xdr:colOff>101600</xdr:colOff>
      <xdr:row>63</xdr:row>
      <xdr:rowOff>48541</xdr:rowOff>
    </xdr:to>
    <xdr:sp macro="" textlink="">
      <xdr:nvSpPr>
        <xdr:cNvPr id="246" name="楕円 245">
          <a:extLst>
            <a:ext uri="{FF2B5EF4-FFF2-40B4-BE49-F238E27FC236}">
              <a16:creationId xmlns:a16="http://schemas.microsoft.com/office/drawing/2014/main" id="{ECF0CE72-2E43-4B02-A01C-7746B2FF7238}"/>
            </a:ext>
          </a:extLst>
        </xdr:cNvPr>
        <xdr:cNvSpPr/>
      </xdr:nvSpPr>
      <xdr:spPr>
        <a:xfrm>
          <a:off x="7810500" y="1074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169191</xdr:rowOff>
    </xdr:from>
    <xdr:to>
      <xdr:col>45</xdr:col>
      <xdr:colOff>177800</xdr:colOff>
      <xdr:row>62</xdr:row>
      <xdr:rowOff>171185</xdr:rowOff>
    </xdr:to>
    <xdr:cxnSp macro="">
      <xdr:nvCxnSpPr>
        <xdr:cNvPr id="247" name="直線コネクタ 246">
          <a:extLst>
            <a:ext uri="{FF2B5EF4-FFF2-40B4-BE49-F238E27FC236}">
              <a16:creationId xmlns:a16="http://schemas.microsoft.com/office/drawing/2014/main" id="{1DFE6277-2315-400F-9C8A-F311EE14B3FC}"/>
            </a:ext>
          </a:extLst>
        </xdr:cNvPr>
        <xdr:cNvCxnSpPr/>
      </xdr:nvCxnSpPr>
      <xdr:spPr>
        <a:xfrm>
          <a:off x="7861300" y="10799091"/>
          <a:ext cx="8890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128980</xdr:rowOff>
    </xdr:from>
    <xdr:to>
      <xdr:col>36</xdr:col>
      <xdr:colOff>165100</xdr:colOff>
      <xdr:row>63</xdr:row>
      <xdr:rowOff>59130</xdr:rowOff>
    </xdr:to>
    <xdr:sp macro="" textlink="">
      <xdr:nvSpPr>
        <xdr:cNvPr id="248" name="楕円 247">
          <a:extLst>
            <a:ext uri="{FF2B5EF4-FFF2-40B4-BE49-F238E27FC236}">
              <a16:creationId xmlns:a16="http://schemas.microsoft.com/office/drawing/2014/main" id="{0D7135F2-DD1F-4C17-902D-28D787B79E74}"/>
            </a:ext>
          </a:extLst>
        </xdr:cNvPr>
        <xdr:cNvSpPr/>
      </xdr:nvSpPr>
      <xdr:spPr>
        <a:xfrm>
          <a:off x="6921500" y="1075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169191</xdr:rowOff>
    </xdr:from>
    <xdr:to>
      <xdr:col>41</xdr:col>
      <xdr:colOff>50800</xdr:colOff>
      <xdr:row>63</xdr:row>
      <xdr:rowOff>8330</xdr:rowOff>
    </xdr:to>
    <xdr:cxnSp macro="">
      <xdr:nvCxnSpPr>
        <xdr:cNvPr id="249" name="直線コネクタ 248">
          <a:extLst>
            <a:ext uri="{FF2B5EF4-FFF2-40B4-BE49-F238E27FC236}">
              <a16:creationId xmlns:a16="http://schemas.microsoft.com/office/drawing/2014/main" id="{EC41026E-2F4B-4474-9925-3EA1F89F3FA3}"/>
            </a:ext>
          </a:extLst>
        </xdr:cNvPr>
        <xdr:cNvCxnSpPr/>
      </xdr:nvCxnSpPr>
      <xdr:spPr>
        <a:xfrm flipV="1">
          <a:off x="6972300" y="10799091"/>
          <a:ext cx="889000" cy="1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D3FF062E-ADD1-4DCF-A0B2-3B4D245BA2ED}"/>
            </a:ext>
          </a:extLst>
        </xdr:cNvPr>
        <xdr:cNvSpPr txBox="1"/>
      </xdr:nvSpPr>
      <xdr:spPr>
        <a:xfrm>
          <a:off x="9359411" y="1031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9F3625C1-00F6-4378-BA09-EBCD7C8D7A9E}"/>
            </a:ext>
          </a:extLst>
        </xdr:cNvPr>
        <xdr:cNvSpPr txBox="1"/>
      </xdr:nvSpPr>
      <xdr:spPr>
        <a:xfrm>
          <a:off x="8483111" y="1032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2AAEF77B-96A6-4A81-AD3E-BDDD3F5C2D42}"/>
            </a:ext>
          </a:extLst>
        </xdr:cNvPr>
        <xdr:cNvSpPr txBox="1"/>
      </xdr:nvSpPr>
      <xdr:spPr>
        <a:xfrm>
          <a:off x="7594111" y="103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003802FE-7726-4330-8724-F61053226118}"/>
            </a:ext>
          </a:extLst>
        </xdr:cNvPr>
        <xdr:cNvSpPr txBox="1"/>
      </xdr:nvSpPr>
      <xdr:spPr>
        <a:xfrm>
          <a:off x="6705111" y="1032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34964</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9682FF71-CC33-4492-8B0A-C022864E9AA1}"/>
            </a:ext>
          </a:extLst>
        </xdr:cNvPr>
        <xdr:cNvSpPr txBox="1"/>
      </xdr:nvSpPr>
      <xdr:spPr>
        <a:xfrm>
          <a:off x="9359411" y="1083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41662</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4593ADAE-464A-44EE-A935-D2E793C9BDC5}"/>
            </a:ext>
          </a:extLst>
        </xdr:cNvPr>
        <xdr:cNvSpPr txBox="1"/>
      </xdr:nvSpPr>
      <xdr:spPr>
        <a:xfrm>
          <a:off x="8483111" y="1084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39668</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651F957E-DCA4-4F59-9F22-97DCA7CD0FF8}"/>
            </a:ext>
          </a:extLst>
        </xdr:cNvPr>
        <xdr:cNvSpPr txBox="1"/>
      </xdr:nvSpPr>
      <xdr:spPr>
        <a:xfrm>
          <a:off x="7594111" y="1084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50257</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7C2F4C55-6846-44DC-BA97-EF948746BA78}"/>
            </a:ext>
          </a:extLst>
        </xdr:cNvPr>
        <xdr:cNvSpPr txBox="1"/>
      </xdr:nvSpPr>
      <xdr:spPr>
        <a:xfrm>
          <a:off x="6705111" y="1085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98083616-DF41-46A5-BF2A-C9190D746CF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4A7588F8-110B-47E4-91D2-61DAF33CD3C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4D64885A-3B67-48CB-96BA-839CF426BD4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AE5DA67B-5CB8-414E-922D-CDEFF180ECE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ACA27FF2-945F-4AF1-8970-05AF584ECE6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4237C87-E038-4E06-9800-403D5C902CD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CD421CE3-9FE3-48BF-BB83-8C40C7F93F9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BAC6CD47-6A33-4FF5-8261-77866CD379D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705293B7-5854-4189-A477-1B18DA0F25F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B1F5F26C-58BB-471B-B143-E8086D479A8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B929BF0C-C025-4CF2-8CCC-6178CF900A7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1B60015F-8A4E-4342-A136-5BF5C2D137E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625572B1-4A02-4446-BF39-65525AF91F41}"/>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ACAF744B-4B29-4780-A15D-25B8B5896F3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B777E224-1359-4272-B9B3-B809B1561715}"/>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6506FD95-8564-48DA-98CF-8F38FB40D7AB}"/>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0DB0C5BF-A2F1-45EF-87A8-EAA08C9B40E2}"/>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ABEDD771-98E4-481B-A4B1-218871278F51}"/>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D8F34808-BBB1-4000-9E64-15473A5E4A64}"/>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A91AC8EE-EC10-4906-ADB9-B634CB3B29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5AED960D-70D3-44BC-B720-77AE36265E2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E0988481-AF74-4DEC-99D8-66F747FCF8E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BA7CFACA-CCDC-4FCD-A9B7-2EAD69D95757}"/>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68D23C57-A241-41BB-B613-1ED16618EB16}"/>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96BE45DE-73D4-4550-9AB2-A4DEF51A18D7}"/>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38818169-3D22-4E7A-96DB-D4978B575EB7}"/>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D2661EBC-BB20-443F-8D8F-5091736BA62B}"/>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F92DE38B-C954-4221-946B-4BC5243C90F9}"/>
            </a:ext>
          </a:extLst>
        </xdr:cNvPr>
        <xdr:cNvSpPr txBox="1"/>
      </xdr:nvSpPr>
      <xdr:spPr>
        <a:xfrm>
          <a:off x="4673600" y="13999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7B047909-DCEA-4A94-A842-944B0DE59CE0}"/>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693F486C-D922-49BA-B1E6-4021978278E3}"/>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103C39F1-D0B4-4920-8653-2769FCBE2301}"/>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22F8B6CB-5D56-4BD6-BB04-C88FA1ABE0BD}"/>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21E59694-85FE-4142-A309-0576FFCFCBD3}"/>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378FA2ED-8CD0-4F2B-ADF5-3057F75E134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1929D62C-3C9D-4295-90E6-1C7DBE7AD9B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44FED94C-8BAA-4A8A-B27B-9B2CF27518E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48250658-5804-4112-B99B-89C891C0366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7945518-F996-4DDD-B1A4-EFE08323E1A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7874</xdr:rowOff>
    </xdr:from>
    <xdr:to>
      <xdr:col>24</xdr:col>
      <xdr:colOff>114300</xdr:colOff>
      <xdr:row>79</xdr:row>
      <xdr:rowOff>109474</xdr:rowOff>
    </xdr:to>
    <xdr:sp macro="" textlink="">
      <xdr:nvSpPr>
        <xdr:cNvPr id="296" name="楕円 295">
          <a:extLst>
            <a:ext uri="{FF2B5EF4-FFF2-40B4-BE49-F238E27FC236}">
              <a16:creationId xmlns:a16="http://schemas.microsoft.com/office/drawing/2014/main" id="{3696D114-7D4F-4147-8124-8F50B2C741A4}"/>
            </a:ext>
          </a:extLst>
        </xdr:cNvPr>
        <xdr:cNvSpPr/>
      </xdr:nvSpPr>
      <xdr:spPr>
        <a:xfrm>
          <a:off x="45847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94251</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3A2E3383-3D5E-4FB7-AE21-2301FAEA165B}"/>
            </a:ext>
          </a:extLst>
        </xdr:cNvPr>
        <xdr:cNvSpPr txBox="1"/>
      </xdr:nvSpPr>
      <xdr:spPr>
        <a:xfrm>
          <a:off x="4673600" y="13467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99313</xdr:rowOff>
    </xdr:from>
    <xdr:to>
      <xdr:col>20</xdr:col>
      <xdr:colOff>38100</xdr:colOff>
      <xdr:row>79</xdr:row>
      <xdr:rowOff>29463</xdr:rowOff>
    </xdr:to>
    <xdr:sp macro="" textlink="">
      <xdr:nvSpPr>
        <xdr:cNvPr id="298" name="楕円 297">
          <a:extLst>
            <a:ext uri="{FF2B5EF4-FFF2-40B4-BE49-F238E27FC236}">
              <a16:creationId xmlns:a16="http://schemas.microsoft.com/office/drawing/2014/main" id="{65CDD607-E19E-4E48-BDAF-CF340AC31C6A}"/>
            </a:ext>
          </a:extLst>
        </xdr:cNvPr>
        <xdr:cNvSpPr/>
      </xdr:nvSpPr>
      <xdr:spPr>
        <a:xfrm>
          <a:off x="3746500" y="1347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150113</xdr:rowOff>
    </xdr:from>
    <xdr:to>
      <xdr:col>24</xdr:col>
      <xdr:colOff>63500</xdr:colOff>
      <xdr:row>79</xdr:row>
      <xdr:rowOff>58674</xdr:rowOff>
    </xdr:to>
    <xdr:cxnSp macro="">
      <xdr:nvCxnSpPr>
        <xdr:cNvPr id="299" name="直線コネクタ 298">
          <a:extLst>
            <a:ext uri="{FF2B5EF4-FFF2-40B4-BE49-F238E27FC236}">
              <a16:creationId xmlns:a16="http://schemas.microsoft.com/office/drawing/2014/main" id="{45476B99-5D26-4DF6-B23D-CED5975DADAC}"/>
            </a:ext>
          </a:extLst>
        </xdr:cNvPr>
        <xdr:cNvCxnSpPr/>
      </xdr:nvCxnSpPr>
      <xdr:spPr>
        <a:xfrm>
          <a:off x="3797300" y="13523213"/>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101600</xdr:rowOff>
    </xdr:from>
    <xdr:to>
      <xdr:col>15</xdr:col>
      <xdr:colOff>101600</xdr:colOff>
      <xdr:row>79</xdr:row>
      <xdr:rowOff>31750</xdr:rowOff>
    </xdr:to>
    <xdr:sp macro="" textlink="">
      <xdr:nvSpPr>
        <xdr:cNvPr id="300" name="楕円 299">
          <a:extLst>
            <a:ext uri="{FF2B5EF4-FFF2-40B4-BE49-F238E27FC236}">
              <a16:creationId xmlns:a16="http://schemas.microsoft.com/office/drawing/2014/main" id="{A1031ABC-7715-4693-BD37-AB6250CB4281}"/>
            </a:ext>
          </a:extLst>
        </xdr:cNvPr>
        <xdr:cNvSpPr/>
      </xdr:nvSpPr>
      <xdr:spPr>
        <a:xfrm>
          <a:off x="2857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150113</xdr:rowOff>
    </xdr:from>
    <xdr:to>
      <xdr:col>19</xdr:col>
      <xdr:colOff>177800</xdr:colOff>
      <xdr:row>78</xdr:row>
      <xdr:rowOff>152400</xdr:rowOff>
    </xdr:to>
    <xdr:cxnSp macro="">
      <xdr:nvCxnSpPr>
        <xdr:cNvPr id="301" name="直線コネクタ 300">
          <a:extLst>
            <a:ext uri="{FF2B5EF4-FFF2-40B4-BE49-F238E27FC236}">
              <a16:creationId xmlns:a16="http://schemas.microsoft.com/office/drawing/2014/main" id="{B65284CF-2D26-459D-9F8A-6E9E54C91724}"/>
            </a:ext>
          </a:extLst>
        </xdr:cNvPr>
        <xdr:cNvCxnSpPr/>
      </xdr:nvCxnSpPr>
      <xdr:spPr>
        <a:xfrm flipV="1">
          <a:off x="2908300" y="135232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17018</xdr:rowOff>
    </xdr:from>
    <xdr:to>
      <xdr:col>10</xdr:col>
      <xdr:colOff>165100</xdr:colOff>
      <xdr:row>79</xdr:row>
      <xdr:rowOff>118618</xdr:rowOff>
    </xdr:to>
    <xdr:sp macro="" textlink="">
      <xdr:nvSpPr>
        <xdr:cNvPr id="302" name="楕円 301">
          <a:extLst>
            <a:ext uri="{FF2B5EF4-FFF2-40B4-BE49-F238E27FC236}">
              <a16:creationId xmlns:a16="http://schemas.microsoft.com/office/drawing/2014/main" id="{B8E0BACA-6C2A-4DD4-9969-797451421F76}"/>
            </a:ext>
          </a:extLst>
        </xdr:cNvPr>
        <xdr:cNvSpPr/>
      </xdr:nvSpPr>
      <xdr:spPr>
        <a:xfrm>
          <a:off x="1968500" y="1356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152400</xdr:rowOff>
    </xdr:from>
    <xdr:to>
      <xdr:col>15</xdr:col>
      <xdr:colOff>50800</xdr:colOff>
      <xdr:row>79</xdr:row>
      <xdr:rowOff>67818</xdr:rowOff>
    </xdr:to>
    <xdr:cxnSp macro="">
      <xdr:nvCxnSpPr>
        <xdr:cNvPr id="303" name="直線コネクタ 302">
          <a:extLst>
            <a:ext uri="{FF2B5EF4-FFF2-40B4-BE49-F238E27FC236}">
              <a16:creationId xmlns:a16="http://schemas.microsoft.com/office/drawing/2014/main" id="{7D5FDB88-1232-492D-A1D0-7299698043F6}"/>
            </a:ext>
          </a:extLst>
        </xdr:cNvPr>
        <xdr:cNvCxnSpPr/>
      </xdr:nvCxnSpPr>
      <xdr:spPr>
        <a:xfrm flipV="1">
          <a:off x="2019300" y="135255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76454</xdr:rowOff>
    </xdr:from>
    <xdr:to>
      <xdr:col>6</xdr:col>
      <xdr:colOff>38100</xdr:colOff>
      <xdr:row>79</xdr:row>
      <xdr:rowOff>6604</xdr:rowOff>
    </xdr:to>
    <xdr:sp macro="" textlink="">
      <xdr:nvSpPr>
        <xdr:cNvPr id="304" name="楕円 303">
          <a:extLst>
            <a:ext uri="{FF2B5EF4-FFF2-40B4-BE49-F238E27FC236}">
              <a16:creationId xmlns:a16="http://schemas.microsoft.com/office/drawing/2014/main" id="{9E355665-E182-45A4-94D8-943989F93C0B}"/>
            </a:ext>
          </a:extLst>
        </xdr:cNvPr>
        <xdr:cNvSpPr/>
      </xdr:nvSpPr>
      <xdr:spPr>
        <a:xfrm>
          <a:off x="1079500" y="1344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127254</xdr:rowOff>
    </xdr:from>
    <xdr:to>
      <xdr:col>10</xdr:col>
      <xdr:colOff>114300</xdr:colOff>
      <xdr:row>79</xdr:row>
      <xdr:rowOff>67818</xdr:rowOff>
    </xdr:to>
    <xdr:cxnSp macro="">
      <xdr:nvCxnSpPr>
        <xdr:cNvPr id="305" name="直線コネクタ 304">
          <a:extLst>
            <a:ext uri="{FF2B5EF4-FFF2-40B4-BE49-F238E27FC236}">
              <a16:creationId xmlns:a16="http://schemas.microsoft.com/office/drawing/2014/main" id="{FA3F3E35-EC8E-442C-BD5F-C3E81A8F7C06}"/>
            </a:ext>
          </a:extLst>
        </xdr:cNvPr>
        <xdr:cNvCxnSpPr/>
      </xdr:nvCxnSpPr>
      <xdr:spPr>
        <a:xfrm>
          <a:off x="1130300" y="13500354"/>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E96945CE-910F-4639-B43D-847F42E3A2C5}"/>
            </a:ext>
          </a:extLst>
        </xdr:cNvPr>
        <xdr:cNvSpPr txBox="1"/>
      </xdr:nvSpPr>
      <xdr:spPr>
        <a:xfrm>
          <a:off x="35820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B186E741-1B6B-4B86-8FB9-189E0013A44B}"/>
            </a:ext>
          </a:extLst>
        </xdr:cNvPr>
        <xdr:cNvSpPr txBox="1"/>
      </xdr:nvSpPr>
      <xdr:spPr>
        <a:xfrm>
          <a:off x="27057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06FE29E1-ED5E-4926-8884-0B443371EA2C}"/>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A9D23C8F-F120-4A03-90D4-607C90EA1987}"/>
            </a:ext>
          </a:extLst>
        </xdr:cNvPr>
        <xdr:cNvSpPr txBox="1"/>
      </xdr:nvSpPr>
      <xdr:spPr>
        <a:xfrm>
          <a:off x="927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45990</xdr:rowOff>
    </xdr:from>
    <xdr:ext cx="405111" cy="259045"/>
    <xdr:sp macro="" textlink="">
      <xdr:nvSpPr>
        <xdr:cNvPr id="310" name="n_1mainValue【公営住宅】&#10;有形固定資産減価償却率">
          <a:extLst>
            <a:ext uri="{FF2B5EF4-FFF2-40B4-BE49-F238E27FC236}">
              <a16:creationId xmlns:a16="http://schemas.microsoft.com/office/drawing/2014/main" id="{670C0A47-3D38-49FD-ACDB-1785FAD8167A}"/>
            </a:ext>
          </a:extLst>
        </xdr:cNvPr>
        <xdr:cNvSpPr txBox="1"/>
      </xdr:nvSpPr>
      <xdr:spPr>
        <a:xfrm>
          <a:off x="3582044" y="13247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48277</xdr:rowOff>
    </xdr:from>
    <xdr:ext cx="405111" cy="259045"/>
    <xdr:sp macro="" textlink="">
      <xdr:nvSpPr>
        <xdr:cNvPr id="311" name="n_2mainValue【公営住宅】&#10;有形固定資産減価償却率">
          <a:extLst>
            <a:ext uri="{FF2B5EF4-FFF2-40B4-BE49-F238E27FC236}">
              <a16:creationId xmlns:a16="http://schemas.microsoft.com/office/drawing/2014/main" id="{2497A516-E448-4983-925D-8D78D95BAE74}"/>
            </a:ext>
          </a:extLst>
        </xdr:cNvPr>
        <xdr:cNvSpPr txBox="1"/>
      </xdr:nvSpPr>
      <xdr:spPr>
        <a:xfrm>
          <a:off x="2705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135145</xdr:rowOff>
    </xdr:from>
    <xdr:ext cx="405111" cy="259045"/>
    <xdr:sp macro="" textlink="">
      <xdr:nvSpPr>
        <xdr:cNvPr id="312" name="n_3mainValue【公営住宅】&#10;有形固定資産減価償却率">
          <a:extLst>
            <a:ext uri="{FF2B5EF4-FFF2-40B4-BE49-F238E27FC236}">
              <a16:creationId xmlns:a16="http://schemas.microsoft.com/office/drawing/2014/main" id="{4C7E4181-0A07-462B-8CA8-9707570ADE40}"/>
            </a:ext>
          </a:extLst>
        </xdr:cNvPr>
        <xdr:cNvSpPr txBox="1"/>
      </xdr:nvSpPr>
      <xdr:spPr>
        <a:xfrm>
          <a:off x="1816744" y="1333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23131</xdr:rowOff>
    </xdr:from>
    <xdr:ext cx="405111" cy="259045"/>
    <xdr:sp macro="" textlink="">
      <xdr:nvSpPr>
        <xdr:cNvPr id="313" name="n_4mainValue【公営住宅】&#10;有形固定資産減価償却率">
          <a:extLst>
            <a:ext uri="{FF2B5EF4-FFF2-40B4-BE49-F238E27FC236}">
              <a16:creationId xmlns:a16="http://schemas.microsoft.com/office/drawing/2014/main" id="{AECF8A89-C16D-40B6-B8B7-5C9A2E9B862A}"/>
            </a:ext>
          </a:extLst>
        </xdr:cNvPr>
        <xdr:cNvSpPr txBox="1"/>
      </xdr:nvSpPr>
      <xdr:spPr>
        <a:xfrm>
          <a:off x="927744" y="1322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9EFA2E80-E3A8-4BB3-A58E-3F2CF86510E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3CCD293B-D43F-4C70-8E26-FC1E21D0D0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85826759-9A84-4DD9-8244-4A06928FA1A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64BD7452-D63F-4B33-9C6D-2426E11441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60B15357-8F84-4CD5-8E1A-80AEAE9FFFB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605C0ECA-030E-4AB4-8FAE-0DDD7A42C38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C54A1053-FCEB-40B4-945F-E08C1CCB705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C9542282-DA57-4F85-822D-FC842FB436A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C7B02ACA-DE3A-44D7-8925-DC6F1A9F3F5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20713B54-96AE-4112-ADAB-EA09B456281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E3A28B8B-5439-4BEE-AA05-E359B1285E8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1C9F5A1B-3F86-424E-8E19-13D35A5C082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0442B40D-DE8C-400D-9BB0-2C9D7CCE2C6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F76180E3-D431-48D2-91D2-04F6664E409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4B382A5D-32E2-46AE-9B4A-0484CB680F1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2050ED88-44B0-43A7-8F64-7B53DAB08424}"/>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25567250-2B3D-46D6-BA9D-EAA075C62FE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869351A1-BCE1-418A-9DE4-352AAECA07E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2F9A5326-7DB9-4CBD-B12F-266DA76543A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0023218F-07C2-4BD1-B09E-82F0D9F8D88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94B47BBE-951A-4316-B84A-8881F956812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A7CF315C-8C75-46E3-9590-127BD3BD025A}"/>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FF9A7B19-CA90-4321-9CCF-CE36FBF3C29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CB4A2B89-73E2-480B-A563-2D7034E7F48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8F06413E-0489-4D92-92EC-B8408114508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D870AD97-01DC-41AA-8563-A6AC126B0BCB}"/>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0AEF96AC-1351-4756-BA0A-3DB6B1F3BF81}"/>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34E1D2B4-D043-4D13-98BD-ED36CA0B022D}"/>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AE5BBC9C-1579-4F28-A09F-D5CBE13D68F1}"/>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66208C5A-FEB5-44CE-9BE1-5DEAB6579B61}"/>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6D413BB7-D0A8-4952-9E62-714D8B2E590D}"/>
            </a:ext>
          </a:extLst>
        </xdr:cNvPr>
        <xdr:cNvSpPr txBox="1"/>
      </xdr:nvSpPr>
      <xdr:spPr>
        <a:xfrm>
          <a:off x="10515600" y="14320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175E829D-6C7F-4A7A-BB97-C9E224C0CD38}"/>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853C33B8-BED5-49C7-A5C9-D9DB4705F537}"/>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E0FEB15A-A43A-4A68-AFF7-5ECD993B483D}"/>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88813866-AF2D-47E6-A0CA-747A159034B0}"/>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3F35D9BF-EEFA-4B6C-B145-335242A31AAC}"/>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EAB7F7D7-6EA9-4F22-8CDE-E7F807786D1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4AB5CC4B-641A-4324-A679-743A9758C7B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129ECA7-B01B-46C1-B0BA-F936B50B177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FEA4576-E543-477D-8066-4F4484C289C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B8E333C-D7A5-43A9-8393-218E7D9D112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122827</xdr:rowOff>
    </xdr:from>
    <xdr:to>
      <xdr:col>55</xdr:col>
      <xdr:colOff>50800</xdr:colOff>
      <xdr:row>82</xdr:row>
      <xdr:rowOff>52977</xdr:rowOff>
    </xdr:to>
    <xdr:sp macro="" textlink="">
      <xdr:nvSpPr>
        <xdr:cNvPr id="355" name="楕円 354">
          <a:extLst>
            <a:ext uri="{FF2B5EF4-FFF2-40B4-BE49-F238E27FC236}">
              <a16:creationId xmlns:a16="http://schemas.microsoft.com/office/drawing/2014/main" id="{9AC0D37E-8386-4276-A623-5E50064BE465}"/>
            </a:ext>
          </a:extLst>
        </xdr:cNvPr>
        <xdr:cNvSpPr/>
      </xdr:nvSpPr>
      <xdr:spPr>
        <a:xfrm>
          <a:off x="10426700" y="1401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145704</xdr:rowOff>
    </xdr:from>
    <xdr:ext cx="469744" cy="259045"/>
    <xdr:sp macro="" textlink="">
      <xdr:nvSpPr>
        <xdr:cNvPr id="356" name="【公営住宅】&#10;一人当たり面積該当値テキスト">
          <a:extLst>
            <a:ext uri="{FF2B5EF4-FFF2-40B4-BE49-F238E27FC236}">
              <a16:creationId xmlns:a16="http://schemas.microsoft.com/office/drawing/2014/main" id="{964F65C1-E253-4998-AB81-6473D4EDE577}"/>
            </a:ext>
          </a:extLst>
        </xdr:cNvPr>
        <xdr:cNvSpPr txBox="1"/>
      </xdr:nvSpPr>
      <xdr:spPr>
        <a:xfrm>
          <a:off x="10515600" y="13861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130992</xdr:rowOff>
    </xdr:from>
    <xdr:to>
      <xdr:col>50</xdr:col>
      <xdr:colOff>165100</xdr:colOff>
      <xdr:row>82</xdr:row>
      <xdr:rowOff>61142</xdr:rowOff>
    </xdr:to>
    <xdr:sp macro="" textlink="">
      <xdr:nvSpPr>
        <xdr:cNvPr id="357" name="楕円 356">
          <a:extLst>
            <a:ext uri="{FF2B5EF4-FFF2-40B4-BE49-F238E27FC236}">
              <a16:creationId xmlns:a16="http://schemas.microsoft.com/office/drawing/2014/main" id="{FEC43CC3-7563-4AA9-A587-EF4ADB99D88E}"/>
            </a:ext>
          </a:extLst>
        </xdr:cNvPr>
        <xdr:cNvSpPr/>
      </xdr:nvSpPr>
      <xdr:spPr>
        <a:xfrm>
          <a:off x="9588500" y="1401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2177</xdr:rowOff>
    </xdr:from>
    <xdr:to>
      <xdr:col>55</xdr:col>
      <xdr:colOff>0</xdr:colOff>
      <xdr:row>82</xdr:row>
      <xdr:rowOff>10342</xdr:rowOff>
    </xdr:to>
    <xdr:cxnSp macro="">
      <xdr:nvCxnSpPr>
        <xdr:cNvPr id="358" name="直線コネクタ 357">
          <a:extLst>
            <a:ext uri="{FF2B5EF4-FFF2-40B4-BE49-F238E27FC236}">
              <a16:creationId xmlns:a16="http://schemas.microsoft.com/office/drawing/2014/main" id="{A17A6862-CF41-417D-B22F-C0AC8CD3177B}"/>
            </a:ext>
          </a:extLst>
        </xdr:cNvPr>
        <xdr:cNvCxnSpPr/>
      </xdr:nvCxnSpPr>
      <xdr:spPr>
        <a:xfrm flipV="1">
          <a:off x="9639300" y="14061077"/>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142421</xdr:rowOff>
    </xdr:from>
    <xdr:to>
      <xdr:col>46</xdr:col>
      <xdr:colOff>38100</xdr:colOff>
      <xdr:row>82</xdr:row>
      <xdr:rowOff>72571</xdr:rowOff>
    </xdr:to>
    <xdr:sp macro="" textlink="">
      <xdr:nvSpPr>
        <xdr:cNvPr id="359" name="楕円 358">
          <a:extLst>
            <a:ext uri="{FF2B5EF4-FFF2-40B4-BE49-F238E27FC236}">
              <a16:creationId xmlns:a16="http://schemas.microsoft.com/office/drawing/2014/main" id="{6FF14395-E9E0-445B-BCC0-216E9CBD941C}"/>
            </a:ext>
          </a:extLst>
        </xdr:cNvPr>
        <xdr:cNvSpPr/>
      </xdr:nvSpPr>
      <xdr:spPr>
        <a:xfrm>
          <a:off x="86995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10342</xdr:rowOff>
    </xdr:from>
    <xdr:to>
      <xdr:col>50</xdr:col>
      <xdr:colOff>114300</xdr:colOff>
      <xdr:row>82</xdr:row>
      <xdr:rowOff>21771</xdr:rowOff>
    </xdr:to>
    <xdr:cxnSp macro="">
      <xdr:nvCxnSpPr>
        <xdr:cNvPr id="360" name="直線コネクタ 359">
          <a:extLst>
            <a:ext uri="{FF2B5EF4-FFF2-40B4-BE49-F238E27FC236}">
              <a16:creationId xmlns:a16="http://schemas.microsoft.com/office/drawing/2014/main" id="{218DABB2-D9A3-4733-9143-2EAC8166743D}"/>
            </a:ext>
          </a:extLst>
        </xdr:cNvPr>
        <xdr:cNvCxnSpPr/>
      </xdr:nvCxnSpPr>
      <xdr:spPr>
        <a:xfrm flipV="1">
          <a:off x="8750300" y="1406924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150586</xdr:rowOff>
    </xdr:from>
    <xdr:to>
      <xdr:col>41</xdr:col>
      <xdr:colOff>101600</xdr:colOff>
      <xdr:row>82</xdr:row>
      <xdr:rowOff>80736</xdr:rowOff>
    </xdr:to>
    <xdr:sp macro="" textlink="">
      <xdr:nvSpPr>
        <xdr:cNvPr id="361" name="楕円 360">
          <a:extLst>
            <a:ext uri="{FF2B5EF4-FFF2-40B4-BE49-F238E27FC236}">
              <a16:creationId xmlns:a16="http://schemas.microsoft.com/office/drawing/2014/main" id="{AD37BF54-B683-4D37-9386-D7265C64D4A2}"/>
            </a:ext>
          </a:extLst>
        </xdr:cNvPr>
        <xdr:cNvSpPr/>
      </xdr:nvSpPr>
      <xdr:spPr>
        <a:xfrm>
          <a:off x="7810500" y="140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21771</xdr:rowOff>
    </xdr:from>
    <xdr:to>
      <xdr:col>45</xdr:col>
      <xdr:colOff>177800</xdr:colOff>
      <xdr:row>82</xdr:row>
      <xdr:rowOff>29936</xdr:rowOff>
    </xdr:to>
    <xdr:cxnSp macro="">
      <xdr:nvCxnSpPr>
        <xdr:cNvPr id="362" name="直線コネクタ 361">
          <a:extLst>
            <a:ext uri="{FF2B5EF4-FFF2-40B4-BE49-F238E27FC236}">
              <a16:creationId xmlns:a16="http://schemas.microsoft.com/office/drawing/2014/main" id="{3AA65069-E88C-427E-A9DF-11BA001030DE}"/>
            </a:ext>
          </a:extLst>
        </xdr:cNvPr>
        <xdr:cNvCxnSpPr/>
      </xdr:nvCxnSpPr>
      <xdr:spPr>
        <a:xfrm flipV="1">
          <a:off x="7861300" y="1408067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158750</xdr:rowOff>
    </xdr:from>
    <xdr:to>
      <xdr:col>36</xdr:col>
      <xdr:colOff>165100</xdr:colOff>
      <xdr:row>82</xdr:row>
      <xdr:rowOff>88900</xdr:rowOff>
    </xdr:to>
    <xdr:sp macro="" textlink="">
      <xdr:nvSpPr>
        <xdr:cNvPr id="363" name="楕円 362">
          <a:extLst>
            <a:ext uri="{FF2B5EF4-FFF2-40B4-BE49-F238E27FC236}">
              <a16:creationId xmlns:a16="http://schemas.microsoft.com/office/drawing/2014/main" id="{974CD758-C10B-4801-A6B8-DCD58C228135}"/>
            </a:ext>
          </a:extLst>
        </xdr:cNvPr>
        <xdr:cNvSpPr/>
      </xdr:nvSpPr>
      <xdr:spPr>
        <a:xfrm>
          <a:off x="6921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29936</xdr:rowOff>
    </xdr:from>
    <xdr:to>
      <xdr:col>41</xdr:col>
      <xdr:colOff>50800</xdr:colOff>
      <xdr:row>82</xdr:row>
      <xdr:rowOff>38100</xdr:rowOff>
    </xdr:to>
    <xdr:cxnSp macro="">
      <xdr:nvCxnSpPr>
        <xdr:cNvPr id="364" name="直線コネクタ 363">
          <a:extLst>
            <a:ext uri="{FF2B5EF4-FFF2-40B4-BE49-F238E27FC236}">
              <a16:creationId xmlns:a16="http://schemas.microsoft.com/office/drawing/2014/main" id="{8DA36147-367D-4C89-BCA1-77DAD05A501F}"/>
            </a:ext>
          </a:extLst>
        </xdr:cNvPr>
        <xdr:cNvCxnSpPr/>
      </xdr:nvCxnSpPr>
      <xdr:spPr>
        <a:xfrm flipV="1">
          <a:off x="6972300" y="1408883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D3EF7369-79DD-4227-81C4-11145293A8A3}"/>
            </a:ext>
          </a:extLst>
        </xdr:cNvPr>
        <xdr:cNvSpPr txBox="1"/>
      </xdr:nvSpPr>
      <xdr:spPr>
        <a:xfrm>
          <a:off x="9391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0621775D-36CE-490A-BE76-DC47839C2FEA}"/>
            </a:ext>
          </a:extLst>
        </xdr:cNvPr>
        <xdr:cNvSpPr txBox="1"/>
      </xdr:nvSpPr>
      <xdr:spPr>
        <a:xfrm>
          <a:off x="8515427" y="144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6E860C85-1EE6-461E-BF01-0E610EA63886}"/>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8D24F44B-0254-4F6D-B565-21F80A3B7834}"/>
            </a:ext>
          </a:extLst>
        </xdr:cNvPr>
        <xdr:cNvSpPr txBox="1"/>
      </xdr:nvSpPr>
      <xdr:spPr>
        <a:xfrm>
          <a:off x="6737427" y="1439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77669</xdr:rowOff>
    </xdr:from>
    <xdr:ext cx="469744" cy="259045"/>
    <xdr:sp macro="" textlink="">
      <xdr:nvSpPr>
        <xdr:cNvPr id="369" name="n_1mainValue【公営住宅】&#10;一人当たり面積">
          <a:extLst>
            <a:ext uri="{FF2B5EF4-FFF2-40B4-BE49-F238E27FC236}">
              <a16:creationId xmlns:a16="http://schemas.microsoft.com/office/drawing/2014/main" id="{67006F9E-568B-47AD-9CA1-9AFA87B4F9A0}"/>
            </a:ext>
          </a:extLst>
        </xdr:cNvPr>
        <xdr:cNvSpPr txBox="1"/>
      </xdr:nvSpPr>
      <xdr:spPr>
        <a:xfrm>
          <a:off x="9391727" y="1379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89098</xdr:rowOff>
    </xdr:from>
    <xdr:ext cx="469744" cy="259045"/>
    <xdr:sp macro="" textlink="">
      <xdr:nvSpPr>
        <xdr:cNvPr id="370" name="n_2mainValue【公営住宅】&#10;一人当たり面積">
          <a:extLst>
            <a:ext uri="{FF2B5EF4-FFF2-40B4-BE49-F238E27FC236}">
              <a16:creationId xmlns:a16="http://schemas.microsoft.com/office/drawing/2014/main" id="{9A8EEF73-87C1-48AC-8815-B8D2BEAA70F5}"/>
            </a:ext>
          </a:extLst>
        </xdr:cNvPr>
        <xdr:cNvSpPr txBox="1"/>
      </xdr:nvSpPr>
      <xdr:spPr>
        <a:xfrm>
          <a:off x="8515427" y="1380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97263</xdr:rowOff>
    </xdr:from>
    <xdr:ext cx="469744" cy="259045"/>
    <xdr:sp macro="" textlink="">
      <xdr:nvSpPr>
        <xdr:cNvPr id="371" name="n_3mainValue【公営住宅】&#10;一人当たり面積">
          <a:extLst>
            <a:ext uri="{FF2B5EF4-FFF2-40B4-BE49-F238E27FC236}">
              <a16:creationId xmlns:a16="http://schemas.microsoft.com/office/drawing/2014/main" id="{4E77F4A6-8FFA-4F36-9DC6-E74A863F15A1}"/>
            </a:ext>
          </a:extLst>
        </xdr:cNvPr>
        <xdr:cNvSpPr txBox="1"/>
      </xdr:nvSpPr>
      <xdr:spPr>
        <a:xfrm>
          <a:off x="7626427" y="1381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105427</xdr:rowOff>
    </xdr:from>
    <xdr:ext cx="469744" cy="259045"/>
    <xdr:sp macro="" textlink="">
      <xdr:nvSpPr>
        <xdr:cNvPr id="372" name="n_4mainValue【公営住宅】&#10;一人当たり面積">
          <a:extLst>
            <a:ext uri="{FF2B5EF4-FFF2-40B4-BE49-F238E27FC236}">
              <a16:creationId xmlns:a16="http://schemas.microsoft.com/office/drawing/2014/main" id="{8A0B8E38-82DF-4080-8E95-31463924958C}"/>
            </a:ext>
          </a:extLst>
        </xdr:cNvPr>
        <xdr:cNvSpPr txBox="1"/>
      </xdr:nvSpPr>
      <xdr:spPr>
        <a:xfrm>
          <a:off x="6737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E94B1D88-AAE3-4380-B48F-A375F7D98CA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7F0AF65-7839-4398-A3E4-24FD281D192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F6F539B0-DD8B-42B6-9C32-184E938014F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E842E8F1-45C5-4CD3-8109-78C6725C02D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28DB5D03-CDB7-4A6E-97B4-23C37494308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2576F3F7-03AA-4030-B564-930B5799B4D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5339BD82-1685-4766-98DF-155D96FF859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E3038AEF-48C9-4284-9C68-E8A78913EB6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45E15471-B2EF-4532-A534-1A248C65460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2F3D658A-9B21-4AE5-8A39-957E303687B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F91428CD-716C-4513-800D-81055A16AED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AE7F67BF-437B-443F-87D7-4360A5ED20E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32F31A72-F07F-4E02-942A-3E4AC48CF14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DC2524C5-4E65-4F41-902D-2A7133B7DAF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67B242E0-08A6-4710-9EDA-D89C2AA084A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CF2CD8FD-48C6-46F7-B3A1-F2A9AADF223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CF44ACAA-53CA-4A57-B711-9E8ED7E1FAD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C1C7E290-D4E8-4A5C-A0FE-1B14685836F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6151D5D0-4D43-4489-B7B5-084DF96B1D8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74C11592-6140-446E-8F98-01BB25D553C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DA7566C3-63E9-47BC-8D5A-08AE099D2C7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F0EB3071-048C-4B4D-A3E3-78D5BEA89E1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2DA8D8DD-B49E-4D1F-A444-7B5F3643683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0838182B-E237-4915-8D64-A8403872925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124E9DB3-1FCE-448E-88F7-A01A9FC0BD9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9BC7B887-86E6-4E4B-802D-65B602B48C8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8036807D-F664-44FF-9477-480EDC7FE32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C87E29C0-2188-4A54-9554-BF2A3A97D0F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C2D9987A-8AC9-4602-A869-102CD0C4089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8210936A-B607-4E69-A424-D5652AAC59D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2FC3638A-88E5-431C-B3E3-98ECCD6FCDC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88DA7D7D-B207-4FEA-8E28-6D36FBB153E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33BC2CA6-5DDD-463D-915C-C8BE41D58BE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A3D16E8A-E1AC-49B0-B9B2-D5BDD2F07F2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3B047BA3-FD87-474E-8AF6-890034D68B3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9CC12888-A026-432C-9CF3-7250C12FDF9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B6225922-37FF-4029-95CE-0266446A6BA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0CDB5D7D-C1B8-4C28-9E59-F50D1E83126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5BEF7694-49F3-4CE9-8BBC-C92E26EF849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DD5454A4-EE70-486E-B010-D27DCEEC50E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1907163E-9425-469B-A358-8B20225AC3B6}"/>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945D89B4-1806-4D5E-9C6A-9F7AC35E03E2}"/>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640E6748-DAC8-4323-9EBB-D6CC0FF1085D}"/>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CF8AD647-47F0-41CB-BAA3-DBD3B860D315}"/>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F2CF9AA9-6716-4D3D-BA66-D3E26A44A75B}"/>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135272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E52EB346-E0C5-45D3-A066-F84D3E50868B}"/>
            </a:ext>
          </a:extLst>
        </xdr:cNvPr>
        <xdr:cNvSpPr txBox="1"/>
      </xdr:nvSpPr>
      <xdr:spPr>
        <a:xfrm>
          <a:off x="163576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E6417DAC-502E-415A-A015-9D5D7808FC4F}"/>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F16061DA-0E89-4A53-97E3-7234CC51E516}"/>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B0745ECE-ECCC-4DDE-8802-58519627400A}"/>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DF177C1A-91EE-4FDB-8665-EA0159E4D314}"/>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F0AC720E-6938-484B-92F3-0E743A720D87}"/>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29259E63-0FF1-4D90-804C-33FBC954B91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1F8A847A-6469-44AC-9AB2-D42AB5FF01F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DCB92F8-9D0E-4A09-9341-86071D42A71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11C7E6D-03C5-48E0-9294-FA3FAF23A27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FFFD1C6-2E2D-4DD4-B69E-516E5B20F10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40640</xdr:rowOff>
    </xdr:from>
    <xdr:to>
      <xdr:col>85</xdr:col>
      <xdr:colOff>177800</xdr:colOff>
      <xdr:row>36</xdr:row>
      <xdr:rowOff>142240</xdr:rowOff>
    </xdr:to>
    <xdr:sp macro="" textlink="">
      <xdr:nvSpPr>
        <xdr:cNvPr id="429" name="楕円 428">
          <a:extLst>
            <a:ext uri="{FF2B5EF4-FFF2-40B4-BE49-F238E27FC236}">
              <a16:creationId xmlns:a16="http://schemas.microsoft.com/office/drawing/2014/main" id="{81FEC66D-06AC-4135-BF80-80559A962700}"/>
            </a:ext>
          </a:extLst>
        </xdr:cNvPr>
        <xdr:cNvSpPr/>
      </xdr:nvSpPr>
      <xdr:spPr>
        <a:xfrm>
          <a:off x="162687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63517</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534BBE88-EEBF-4942-9BF1-ABE4B10FE7AC}"/>
            </a:ext>
          </a:extLst>
        </xdr:cNvPr>
        <xdr:cNvSpPr txBox="1"/>
      </xdr:nvSpPr>
      <xdr:spPr>
        <a:xfrm>
          <a:off x="16357600"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40640</xdr:rowOff>
    </xdr:from>
    <xdr:to>
      <xdr:col>81</xdr:col>
      <xdr:colOff>101600</xdr:colOff>
      <xdr:row>36</xdr:row>
      <xdr:rowOff>142240</xdr:rowOff>
    </xdr:to>
    <xdr:sp macro="" textlink="">
      <xdr:nvSpPr>
        <xdr:cNvPr id="431" name="楕円 430">
          <a:extLst>
            <a:ext uri="{FF2B5EF4-FFF2-40B4-BE49-F238E27FC236}">
              <a16:creationId xmlns:a16="http://schemas.microsoft.com/office/drawing/2014/main" id="{B1899D4A-DD05-4D35-B44C-AA840F01F09D}"/>
            </a:ext>
          </a:extLst>
        </xdr:cNvPr>
        <xdr:cNvSpPr/>
      </xdr:nvSpPr>
      <xdr:spPr>
        <a:xfrm>
          <a:off x="15430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91440</xdr:rowOff>
    </xdr:from>
    <xdr:to>
      <xdr:col>85</xdr:col>
      <xdr:colOff>127000</xdr:colOff>
      <xdr:row>36</xdr:row>
      <xdr:rowOff>91440</xdr:rowOff>
    </xdr:to>
    <xdr:cxnSp macro="">
      <xdr:nvCxnSpPr>
        <xdr:cNvPr id="432" name="直線コネクタ 431">
          <a:extLst>
            <a:ext uri="{FF2B5EF4-FFF2-40B4-BE49-F238E27FC236}">
              <a16:creationId xmlns:a16="http://schemas.microsoft.com/office/drawing/2014/main" id="{3D1D679A-84E8-4348-BC0D-59631CEA1760}"/>
            </a:ext>
          </a:extLst>
        </xdr:cNvPr>
        <xdr:cNvCxnSpPr/>
      </xdr:nvCxnSpPr>
      <xdr:spPr>
        <a:xfrm>
          <a:off x="15481300" y="6263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40640</xdr:rowOff>
    </xdr:from>
    <xdr:to>
      <xdr:col>76</xdr:col>
      <xdr:colOff>165100</xdr:colOff>
      <xdr:row>36</xdr:row>
      <xdr:rowOff>142240</xdr:rowOff>
    </xdr:to>
    <xdr:sp macro="" textlink="">
      <xdr:nvSpPr>
        <xdr:cNvPr id="433" name="楕円 432">
          <a:extLst>
            <a:ext uri="{FF2B5EF4-FFF2-40B4-BE49-F238E27FC236}">
              <a16:creationId xmlns:a16="http://schemas.microsoft.com/office/drawing/2014/main" id="{89ADC090-F6BC-4250-A7BA-096BCD1DE8BA}"/>
            </a:ext>
          </a:extLst>
        </xdr:cNvPr>
        <xdr:cNvSpPr/>
      </xdr:nvSpPr>
      <xdr:spPr>
        <a:xfrm>
          <a:off x="14541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91440</xdr:rowOff>
    </xdr:from>
    <xdr:to>
      <xdr:col>81</xdr:col>
      <xdr:colOff>50800</xdr:colOff>
      <xdr:row>36</xdr:row>
      <xdr:rowOff>91440</xdr:rowOff>
    </xdr:to>
    <xdr:cxnSp macro="">
      <xdr:nvCxnSpPr>
        <xdr:cNvPr id="434" name="直線コネクタ 433">
          <a:extLst>
            <a:ext uri="{FF2B5EF4-FFF2-40B4-BE49-F238E27FC236}">
              <a16:creationId xmlns:a16="http://schemas.microsoft.com/office/drawing/2014/main" id="{EAD5A395-9C1B-4367-961F-ECDE54E30497}"/>
            </a:ext>
          </a:extLst>
        </xdr:cNvPr>
        <xdr:cNvCxnSpPr/>
      </xdr:nvCxnSpPr>
      <xdr:spPr>
        <a:xfrm>
          <a:off x="14592300" y="6263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10160</xdr:rowOff>
    </xdr:from>
    <xdr:to>
      <xdr:col>72</xdr:col>
      <xdr:colOff>38100</xdr:colOff>
      <xdr:row>36</xdr:row>
      <xdr:rowOff>111760</xdr:rowOff>
    </xdr:to>
    <xdr:sp macro="" textlink="">
      <xdr:nvSpPr>
        <xdr:cNvPr id="435" name="楕円 434">
          <a:extLst>
            <a:ext uri="{FF2B5EF4-FFF2-40B4-BE49-F238E27FC236}">
              <a16:creationId xmlns:a16="http://schemas.microsoft.com/office/drawing/2014/main" id="{EAEA3011-D789-470B-9642-B6187748C2EE}"/>
            </a:ext>
          </a:extLst>
        </xdr:cNvPr>
        <xdr:cNvSpPr/>
      </xdr:nvSpPr>
      <xdr:spPr>
        <a:xfrm>
          <a:off x="13652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60960</xdr:rowOff>
    </xdr:from>
    <xdr:to>
      <xdr:col>76</xdr:col>
      <xdr:colOff>114300</xdr:colOff>
      <xdr:row>36</xdr:row>
      <xdr:rowOff>91440</xdr:rowOff>
    </xdr:to>
    <xdr:cxnSp macro="">
      <xdr:nvCxnSpPr>
        <xdr:cNvPr id="436" name="直線コネクタ 435">
          <a:extLst>
            <a:ext uri="{FF2B5EF4-FFF2-40B4-BE49-F238E27FC236}">
              <a16:creationId xmlns:a16="http://schemas.microsoft.com/office/drawing/2014/main" id="{6C79AC29-0F22-42F0-8D2A-7C5D360BCB25}"/>
            </a:ext>
          </a:extLst>
        </xdr:cNvPr>
        <xdr:cNvCxnSpPr/>
      </xdr:nvCxnSpPr>
      <xdr:spPr>
        <a:xfrm>
          <a:off x="13703300" y="6233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153035</xdr:rowOff>
    </xdr:from>
    <xdr:to>
      <xdr:col>67</xdr:col>
      <xdr:colOff>101600</xdr:colOff>
      <xdr:row>36</xdr:row>
      <xdr:rowOff>83185</xdr:rowOff>
    </xdr:to>
    <xdr:sp macro="" textlink="">
      <xdr:nvSpPr>
        <xdr:cNvPr id="437" name="楕円 436">
          <a:extLst>
            <a:ext uri="{FF2B5EF4-FFF2-40B4-BE49-F238E27FC236}">
              <a16:creationId xmlns:a16="http://schemas.microsoft.com/office/drawing/2014/main" id="{E673AA78-6B97-4E34-9EF3-250D2F8073A9}"/>
            </a:ext>
          </a:extLst>
        </xdr:cNvPr>
        <xdr:cNvSpPr/>
      </xdr:nvSpPr>
      <xdr:spPr>
        <a:xfrm>
          <a:off x="127635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32385</xdr:rowOff>
    </xdr:from>
    <xdr:to>
      <xdr:col>71</xdr:col>
      <xdr:colOff>177800</xdr:colOff>
      <xdr:row>36</xdr:row>
      <xdr:rowOff>60960</xdr:rowOff>
    </xdr:to>
    <xdr:cxnSp macro="">
      <xdr:nvCxnSpPr>
        <xdr:cNvPr id="438" name="直線コネクタ 437">
          <a:extLst>
            <a:ext uri="{FF2B5EF4-FFF2-40B4-BE49-F238E27FC236}">
              <a16:creationId xmlns:a16="http://schemas.microsoft.com/office/drawing/2014/main" id="{4F3A8D03-DE26-4678-85FB-77011FA5E1A7}"/>
            </a:ext>
          </a:extLst>
        </xdr:cNvPr>
        <xdr:cNvCxnSpPr/>
      </xdr:nvCxnSpPr>
      <xdr:spPr>
        <a:xfrm>
          <a:off x="12814300" y="62045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70502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D8A0BD39-3713-4767-AE1F-C0E9E800D4DE}"/>
            </a:ext>
          </a:extLst>
        </xdr:cNvPr>
        <xdr:cNvSpPr txBox="1"/>
      </xdr:nvSpPr>
      <xdr:spPr>
        <a:xfrm>
          <a:off x="15266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89552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92F1AF3F-5C66-4418-A255-E988711298F9}"/>
            </a:ext>
          </a:extLst>
        </xdr:cNvPr>
        <xdr:cNvSpPr txBox="1"/>
      </xdr:nvSpPr>
      <xdr:spPr>
        <a:xfrm>
          <a:off x="14389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93362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99F2C0D-066E-4D46-AF2F-4851D397FD18}"/>
            </a:ext>
          </a:extLst>
        </xdr:cNvPr>
        <xdr:cNvSpPr txBox="1"/>
      </xdr:nvSpPr>
      <xdr:spPr>
        <a:xfrm>
          <a:off x="13500744"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514182F6-49B5-47AF-B29B-A23D5F9A5958}"/>
            </a:ext>
          </a:extLst>
        </xdr:cNvPr>
        <xdr:cNvSpPr txBox="1"/>
      </xdr:nvSpPr>
      <xdr:spPr>
        <a:xfrm>
          <a:off x="12611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158767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68408A47-EEFD-4375-8202-13D31DCB8D53}"/>
            </a:ext>
          </a:extLst>
        </xdr:cNvPr>
        <xdr:cNvSpPr txBox="1"/>
      </xdr:nvSpPr>
      <xdr:spPr>
        <a:xfrm>
          <a:off x="152660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158767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A397CF2F-0FD8-419A-9B3D-192E809E8F70}"/>
            </a:ext>
          </a:extLst>
        </xdr:cNvPr>
        <xdr:cNvSpPr txBox="1"/>
      </xdr:nvSpPr>
      <xdr:spPr>
        <a:xfrm>
          <a:off x="14389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128287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36F23F8B-4D80-4856-BE72-917D4058A513}"/>
            </a:ext>
          </a:extLst>
        </xdr:cNvPr>
        <xdr:cNvSpPr txBox="1"/>
      </xdr:nvSpPr>
      <xdr:spPr>
        <a:xfrm>
          <a:off x="135007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99712</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C4F9ABD6-F2A7-41BA-A436-D98F86D5FB07}"/>
            </a:ext>
          </a:extLst>
        </xdr:cNvPr>
        <xdr:cNvSpPr txBox="1"/>
      </xdr:nvSpPr>
      <xdr:spPr>
        <a:xfrm>
          <a:off x="12611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F2898272-4519-45D1-98E9-96F6CF8C0A2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FC5C55C8-DE30-4B4D-8A80-575BFC9D81F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8E5BAA81-4335-448F-83DD-F046A0CDD48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533BE93F-67E0-4820-91AC-C2E93173626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F8AB2727-827A-4E14-A4BC-B4173D74FC6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4C05333-7682-49F9-ABB8-E0302252C83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1982CF03-3268-4116-946B-AEB201026AD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F2252A79-EC6E-441C-B4B8-9190A93BDB0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13B6F1BC-A38B-44A4-B1E5-969721DE72E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F3FDDD4C-6407-4377-93E2-7A87D810B57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5A48269F-9FA9-4DA1-B704-39FBB969495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A44AE554-5D91-4879-A897-4264715D509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AEF6E6DF-30FD-4235-946F-4722EAC5652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26A7B863-3DFC-466D-8A9B-1EC0625ADE2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E26C33A4-723F-4EE2-8606-42575C4AFF0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93CE6CB6-23A3-434A-B59E-98E4E30C1FF3}"/>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4F44CD3E-A8EE-4303-9925-9A042370219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DD5ECD97-0D97-4275-B7D4-7ED30C1371D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F0208BCF-C5D9-405F-8047-72000D08F32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FE32A850-67A6-4A73-B504-6252E146DB3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2EC2503E-4E58-462B-8B5B-B8A4BB7F524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C69A29A5-7B76-433F-9DB8-F6364880D921}"/>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7D249E32-A00A-46A2-A9A8-78334FC2EC77}"/>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9BBBA94A-3B20-4977-AD17-7F73103A8098}"/>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7F05D434-574D-4628-BB51-D0449AAE176E}"/>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28098377-CC5A-49DD-9C9C-026A349D836A}"/>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92981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9C4AE801-5DCB-4C25-883B-B157D10E1685}"/>
            </a:ext>
          </a:extLst>
        </xdr:cNvPr>
        <xdr:cNvSpPr txBox="1"/>
      </xdr:nvSpPr>
      <xdr:spPr>
        <a:xfrm>
          <a:off x="22199600" y="6779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24B5D39F-0EB9-42E3-B4BE-E5DAD2644F72}"/>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0E8F8869-5D25-427E-97E0-45E84BD9F9E8}"/>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428869D7-FB5A-4727-9558-8A502C2480A9}"/>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FB1E2F47-B3BB-4880-B6B8-692F80807176}"/>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9E3A1BA8-19F1-4A1B-9A9E-7F99772BF298}"/>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BBB83E8A-5D3B-494C-B36A-66FB9C05AEE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713892A7-5368-4A59-B31B-470B045B077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44E094FD-5002-484F-9A29-F456A7ADB08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2834D55-FFE6-4249-A2D0-9DA051B27AA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5E283E1-14F1-4827-A3AE-2A15FB89233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151130</xdr:rowOff>
    </xdr:from>
    <xdr:to>
      <xdr:col>116</xdr:col>
      <xdr:colOff>114300</xdr:colOff>
      <xdr:row>38</xdr:row>
      <xdr:rowOff>81280</xdr:rowOff>
    </xdr:to>
    <xdr:sp macro="" textlink="">
      <xdr:nvSpPr>
        <xdr:cNvPr id="484" name="楕円 483">
          <a:extLst>
            <a:ext uri="{FF2B5EF4-FFF2-40B4-BE49-F238E27FC236}">
              <a16:creationId xmlns:a16="http://schemas.microsoft.com/office/drawing/2014/main" id="{B5411662-5CBA-493F-B68A-078B06A4B6AE}"/>
            </a:ext>
          </a:extLst>
        </xdr:cNvPr>
        <xdr:cNvSpPr/>
      </xdr:nvSpPr>
      <xdr:spPr>
        <a:xfrm>
          <a:off x="22110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2557</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17AC44CA-3563-48A4-86E3-E7DAD796E9D6}"/>
            </a:ext>
          </a:extLst>
        </xdr:cNvPr>
        <xdr:cNvSpPr txBox="1"/>
      </xdr:nvSpPr>
      <xdr:spPr>
        <a:xfrm>
          <a:off x="22199600"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155702</xdr:rowOff>
    </xdr:from>
    <xdr:to>
      <xdr:col>112</xdr:col>
      <xdr:colOff>38100</xdr:colOff>
      <xdr:row>38</xdr:row>
      <xdr:rowOff>85852</xdr:rowOff>
    </xdr:to>
    <xdr:sp macro="" textlink="">
      <xdr:nvSpPr>
        <xdr:cNvPr id="486" name="楕円 485">
          <a:extLst>
            <a:ext uri="{FF2B5EF4-FFF2-40B4-BE49-F238E27FC236}">
              <a16:creationId xmlns:a16="http://schemas.microsoft.com/office/drawing/2014/main" id="{02E83752-CF4E-4693-A7EE-5F5A2FB3A942}"/>
            </a:ext>
          </a:extLst>
        </xdr:cNvPr>
        <xdr:cNvSpPr/>
      </xdr:nvSpPr>
      <xdr:spPr>
        <a:xfrm>
          <a:off x="21272500" y="649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30480</xdr:rowOff>
    </xdr:from>
    <xdr:to>
      <xdr:col>116</xdr:col>
      <xdr:colOff>63500</xdr:colOff>
      <xdr:row>38</xdr:row>
      <xdr:rowOff>35052</xdr:rowOff>
    </xdr:to>
    <xdr:cxnSp macro="">
      <xdr:nvCxnSpPr>
        <xdr:cNvPr id="487" name="直線コネクタ 486">
          <a:extLst>
            <a:ext uri="{FF2B5EF4-FFF2-40B4-BE49-F238E27FC236}">
              <a16:creationId xmlns:a16="http://schemas.microsoft.com/office/drawing/2014/main" id="{A5CB8A84-4235-4F9B-826E-3FCE00D05EFB}"/>
            </a:ext>
          </a:extLst>
        </xdr:cNvPr>
        <xdr:cNvCxnSpPr/>
      </xdr:nvCxnSpPr>
      <xdr:spPr>
        <a:xfrm flipV="1">
          <a:off x="21323300" y="65455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164846</xdr:rowOff>
    </xdr:from>
    <xdr:to>
      <xdr:col>107</xdr:col>
      <xdr:colOff>101600</xdr:colOff>
      <xdr:row>38</xdr:row>
      <xdr:rowOff>94996</xdr:rowOff>
    </xdr:to>
    <xdr:sp macro="" textlink="">
      <xdr:nvSpPr>
        <xdr:cNvPr id="488" name="楕円 487">
          <a:extLst>
            <a:ext uri="{FF2B5EF4-FFF2-40B4-BE49-F238E27FC236}">
              <a16:creationId xmlns:a16="http://schemas.microsoft.com/office/drawing/2014/main" id="{9303DE7F-9BDB-4577-AD12-A0286D5519EA}"/>
            </a:ext>
          </a:extLst>
        </xdr:cNvPr>
        <xdr:cNvSpPr/>
      </xdr:nvSpPr>
      <xdr:spPr>
        <a:xfrm>
          <a:off x="203835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35052</xdr:rowOff>
    </xdr:from>
    <xdr:to>
      <xdr:col>111</xdr:col>
      <xdr:colOff>177800</xdr:colOff>
      <xdr:row>38</xdr:row>
      <xdr:rowOff>44196</xdr:rowOff>
    </xdr:to>
    <xdr:cxnSp macro="">
      <xdr:nvCxnSpPr>
        <xdr:cNvPr id="489" name="直線コネクタ 488">
          <a:extLst>
            <a:ext uri="{FF2B5EF4-FFF2-40B4-BE49-F238E27FC236}">
              <a16:creationId xmlns:a16="http://schemas.microsoft.com/office/drawing/2014/main" id="{A74CA7C5-8C47-4D0E-B8ED-9A2E9EC2E67D}"/>
            </a:ext>
          </a:extLst>
        </xdr:cNvPr>
        <xdr:cNvCxnSpPr/>
      </xdr:nvCxnSpPr>
      <xdr:spPr>
        <a:xfrm flipV="1">
          <a:off x="20434300" y="6550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160274</xdr:rowOff>
    </xdr:from>
    <xdr:to>
      <xdr:col>102</xdr:col>
      <xdr:colOff>165100</xdr:colOff>
      <xdr:row>38</xdr:row>
      <xdr:rowOff>90424</xdr:rowOff>
    </xdr:to>
    <xdr:sp macro="" textlink="">
      <xdr:nvSpPr>
        <xdr:cNvPr id="490" name="楕円 489">
          <a:extLst>
            <a:ext uri="{FF2B5EF4-FFF2-40B4-BE49-F238E27FC236}">
              <a16:creationId xmlns:a16="http://schemas.microsoft.com/office/drawing/2014/main" id="{E41DC4B6-5485-4F2C-8E11-59E3813A8228}"/>
            </a:ext>
          </a:extLst>
        </xdr:cNvPr>
        <xdr:cNvSpPr/>
      </xdr:nvSpPr>
      <xdr:spPr>
        <a:xfrm>
          <a:off x="19494500" y="650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39624</xdr:rowOff>
    </xdr:from>
    <xdr:to>
      <xdr:col>107</xdr:col>
      <xdr:colOff>50800</xdr:colOff>
      <xdr:row>38</xdr:row>
      <xdr:rowOff>44196</xdr:rowOff>
    </xdr:to>
    <xdr:cxnSp macro="">
      <xdr:nvCxnSpPr>
        <xdr:cNvPr id="491" name="直線コネクタ 490">
          <a:extLst>
            <a:ext uri="{FF2B5EF4-FFF2-40B4-BE49-F238E27FC236}">
              <a16:creationId xmlns:a16="http://schemas.microsoft.com/office/drawing/2014/main" id="{522812CF-0E15-4F89-BD7D-68954685F55B}"/>
            </a:ext>
          </a:extLst>
        </xdr:cNvPr>
        <xdr:cNvCxnSpPr/>
      </xdr:nvCxnSpPr>
      <xdr:spPr>
        <a:xfrm>
          <a:off x="19545300" y="65547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164846</xdr:rowOff>
    </xdr:from>
    <xdr:to>
      <xdr:col>98</xdr:col>
      <xdr:colOff>38100</xdr:colOff>
      <xdr:row>38</xdr:row>
      <xdr:rowOff>94996</xdr:rowOff>
    </xdr:to>
    <xdr:sp macro="" textlink="">
      <xdr:nvSpPr>
        <xdr:cNvPr id="492" name="楕円 491">
          <a:extLst>
            <a:ext uri="{FF2B5EF4-FFF2-40B4-BE49-F238E27FC236}">
              <a16:creationId xmlns:a16="http://schemas.microsoft.com/office/drawing/2014/main" id="{853622FD-26F9-49C9-B7E8-A9D9B0531FD8}"/>
            </a:ext>
          </a:extLst>
        </xdr:cNvPr>
        <xdr:cNvSpPr/>
      </xdr:nvSpPr>
      <xdr:spPr>
        <a:xfrm>
          <a:off x="186055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39624</xdr:rowOff>
    </xdr:from>
    <xdr:to>
      <xdr:col>102</xdr:col>
      <xdr:colOff>114300</xdr:colOff>
      <xdr:row>38</xdr:row>
      <xdr:rowOff>44196</xdr:rowOff>
    </xdr:to>
    <xdr:cxnSp macro="">
      <xdr:nvCxnSpPr>
        <xdr:cNvPr id="493" name="直線コネクタ 492">
          <a:extLst>
            <a:ext uri="{FF2B5EF4-FFF2-40B4-BE49-F238E27FC236}">
              <a16:creationId xmlns:a16="http://schemas.microsoft.com/office/drawing/2014/main" id="{7669D279-4490-4A3B-B7B2-10E6E4BDD7CF}"/>
            </a:ext>
          </a:extLst>
        </xdr:cNvPr>
        <xdr:cNvCxnSpPr/>
      </xdr:nvCxnSpPr>
      <xdr:spPr>
        <a:xfrm flipV="1">
          <a:off x="18656300" y="65547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31259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59457D02-41BA-4C4E-9125-5D654147E2D3}"/>
            </a:ext>
          </a:extLst>
        </xdr:cNvPr>
        <xdr:cNvSpPr txBox="1"/>
      </xdr:nvSpPr>
      <xdr:spPr>
        <a:xfrm>
          <a:off x="21075727"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89B25AAF-16F8-4CA1-AEDC-2BB007A86512}"/>
            </a:ext>
          </a:extLst>
        </xdr:cNvPr>
        <xdr:cNvSpPr txBox="1"/>
      </xdr:nvSpPr>
      <xdr:spPr>
        <a:xfrm>
          <a:off x="20199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CCA140DE-330F-45D1-92BF-735A200012A7}"/>
            </a:ext>
          </a:extLst>
        </xdr:cNvPr>
        <xdr:cNvSpPr txBox="1"/>
      </xdr:nvSpPr>
      <xdr:spPr>
        <a:xfrm>
          <a:off x="19310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156989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8E6C3866-142F-417A-BBD8-51B8A54D3AF2}"/>
            </a:ext>
          </a:extLst>
        </xdr:cNvPr>
        <xdr:cNvSpPr txBox="1"/>
      </xdr:nvSpPr>
      <xdr:spPr>
        <a:xfrm>
          <a:off x="18421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102379</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D3F21029-F035-4373-8693-346347198A28}"/>
            </a:ext>
          </a:extLst>
        </xdr:cNvPr>
        <xdr:cNvSpPr txBox="1"/>
      </xdr:nvSpPr>
      <xdr:spPr>
        <a:xfrm>
          <a:off x="21075727" y="627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111523</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DF7B673F-2EAC-4145-B25E-433DCF2F8942}"/>
            </a:ext>
          </a:extLst>
        </xdr:cNvPr>
        <xdr:cNvSpPr txBox="1"/>
      </xdr:nvSpPr>
      <xdr:spPr>
        <a:xfrm>
          <a:off x="20199427"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106951</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7DBA57D7-73BA-4B6C-906A-0DFFADCF7123}"/>
            </a:ext>
          </a:extLst>
        </xdr:cNvPr>
        <xdr:cNvSpPr txBox="1"/>
      </xdr:nvSpPr>
      <xdr:spPr>
        <a:xfrm>
          <a:off x="19310427" y="627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111523</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9FFEF399-0C69-420A-A990-A5778CDBCFAC}"/>
            </a:ext>
          </a:extLst>
        </xdr:cNvPr>
        <xdr:cNvSpPr txBox="1"/>
      </xdr:nvSpPr>
      <xdr:spPr>
        <a:xfrm>
          <a:off x="18421427"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6D9A8AD6-FBFE-4706-AF8E-FF1ABEE6C36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EA888204-FD2C-4F59-B43C-95FF579EEEB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9532D015-1F84-4AA7-9910-3A45BE2DBD8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C10EE5EA-F68F-4675-A3BD-B00FCE4D1D2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7A5AA9D2-51D0-493C-89F5-FABF236FA7A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B49CD4C3-AE7D-420F-A69D-C9CAF778FDB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675B0802-02CD-4909-81D3-6A1C0ED7A7B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E342FD7B-319E-48BE-8E13-642934E2802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DB0ED704-92D4-422B-9582-8EA99090CA6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34C11603-D65F-404E-863A-0F436FD2D72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EF6EA76C-465C-4A83-9B75-F46E015FB02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06C22969-0FA2-4242-AFDF-3157C89A910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4" name="テキスト ボックス 513">
          <a:extLst>
            <a:ext uri="{FF2B5EF4-FFF2-40B4-BE49-F238E27FC236}">
              <a16:creationId xmlns:a16="http://schemas.microsoft.com/office/drawing/2014/main" id="{40F53726-E4EE-4A03-8816-2229E84CC1C8}"/>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B97FA9C5-C987-466B-B9EF-6E318F4358F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AA41B67D-ACC1-4712-BC57-A7ABB8DFE24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89AE5236-B5B3-4872-8C42-4D59EFC3A40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02FE60C1-EB40-4BFD-8697-7998ED4D1D6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97A64785-F05C-4C2C-B16C-37FFF43C0D0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69EF7940-50C3-4FA7-B1EA-7E2C3A4836B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D1C315DA-7625-4F62-912C-0345444FBE4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1F8418BC-BBEE-4056-8DF3-D08134B60EF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226DC660-F310-44DF-AC19-FA3F7EC343D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4" name="テキスト ボックス 523">
          <a:extLst>
            <a:ext uri="{FF2B5EF4-FFF2-40B4-BE49-F238E27FC236}">
              <a16:creationId xmlns:a16="http://schemas.microsoft.com/office/drawing/2014/main" id="{25C95FD7-02CD-493E-B718-5206D6AE00CE}"/>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9A5A688F-1C2A-48CB-8013-1EE091F6190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4A6A9293-917E-4ADF-8812-5E5B5A7A1D8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8FEE25C7-99F3-4830-96A4-1E0ACB47DDD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127363</xdr:rowOff>
    </xdr:from>
    <xdr:to>
      <xdr:col>85</xdr:col>
      <xdr:colOff>126364</xdr:colOff>
      <xdr:row>64</xdr:row>
      <xdr:rowOff>68580</xdr:rowOff>
    </xdr:to>
    <xdr:cxnSp macro="">
      <xdr:nvCxnSpPr>
        <xdr:cNvPr id="528" name="直線コネクタ 527">
          <a:extLst>
            <a:ext uri="{FF2B5EF4-FFF2-40B4-BE49-F238E27FC236}">
              <a16:creationId xmlns:a16="http://schemas.microsoft.com/office/drawing/2014/main" id="{4B3EAD48-4A90-46E1-8C8A-E91734E394CF}"/>
            </a:ext>
          </a:extLst>
        </xdr:cNvPr>
        <xdr:cNvCxnSpPr/>
      </xdr:nvCxnSpPr>
      <xdr:spPr>
        <a:xfrm flipV="1">
          <a:off x="16318864" y="9728563"/>
          <a:ext cx="0" cy="1312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BBF7A40F-455D-4834-B894-D6B377109E36}"/>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530" name="直線コネクタ 529">
          <a:extLst>
            <a:ext uri="{FF2B5EF4-FFF2-40B4-BE49-F238E27FC236}">
              <a16:creationId xmlns:a16="http://schemas.microsoft.com/office/drawing/2014/main" id="{79FAAAEE-F0FF-441B-918C-EB7203658C88}"/>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74040</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141B5AC4-B81D-470F-B66F-7DB2599613A0}"/>
            </a:ext>
          </a:extLst>
        </xdr:cNvPr>
        <xdr:cNvSpPr txBox="1"/>
      </xdr:nvSpPr>
      <xdr:spPr>
        <a:xfrm>
          <a:off x="16357600" y="9503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127363</xdr:rowOff>
    </xdr:from>
    <xdr:to>
      <xdr:col>86</xdr:col>
      <xdr:colOff>25400</xdr:colOff>
      <xdr:row>56</xdr:row>
      <xdr:rowOff>127363</xdr:rowOff>
    </xdr:to>
    <xdr:cxnSp macro="">
      <xdr:nvCxnSpPr>
        <xdr:cNvPr id="532" name="直線コネクタ 531">
          <a:extLst>
            <a:ext uri="{FF2B5EF4-FFF2-40B4-BE49-F238E27FC236}">
              <a16:creationId xmlns:a16="http://schemas.microsoft.com/office/drawing/2014/main" id="{EB0F1587-825A-440C-BF30-07201EAF264A}"/>
            </a:ext>
          </a:extLst>
        </xdr:cNvPr>
        <xdr:cNvCxnSpPr/>
      </xdr:nvCxnSpPr>
      <xdr:spPr>
        <a:xfrm>
          <a:off x="16230600" y="9728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F556682B-B733-4D4C-8D07-7272A11923EB}"/>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4" name="フローチャート: 判断 533">
          <a:extLst>
            <a:ext uri="{FF2B5EF4-FFF2-40B4-BE49-F238E27FC236}">
              <a16:creationId xmlns:a16="http://schemas.microsoft.com/office/drawing/2014/main" id="{8241BA16-3CB1-4536-993E-B00D5FDF8BD6}"/>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150041</xdr:rowOff>
    </xdr:from>
    <xdr:to>
      <xdr:col>81</xdr:col>
      <xdr:colOff>101600</xdr:colOff>
      <xdr:row>60</xdr:row>
      <xdr:rowOff>80191</xdr:rowOff>
    </xdr:to>
    <xdr:sp macro="" textlink="">
      <xdr:nvSpPr>
        <xdr:cNvPr id="535" name="フローチャート: 判断 534">
          <a:extLst>
            <a:ext uri="{FF2B5EF4-FFF2-40B4-BE49-F238E27FC236}">
              <a16:creationId xmlns:a16="http://schemas.microsoft.com/office/drawing/2014/main" id="{FEC74D8A-CF68-4F99-8479-2F0D23171A44}"/>
            </a:ext>
          </a:extLst>
        </xdr:cNvPr>
        <xdr:cNvSpPr/>
      </xdr:nvSpPr>
      <xdr:spPr>
        <a:xfrm>
          <a:off x="15430500" y="1026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140244</xdr:rowOff>
    </xdr:from>
    <xdr:to>
      <xdr:col>76</xdr:col>
      <xdr:colOff>165100</xdr:colOff>
      <xdr:row>60</xdr:row>
      <xdr:rowOff>70394</xdr:rowOff>
    </xdr:to>
    <xdr:sp macro="" textlink="">
      <xdr:nvSpPr>
        <xdr:cNvPr id="536" name="フローチャート: 判断 535">
          <a:extLst>
            <a:ext uri="{FF2B5EF4-FFF2-40B4-BE49-F238E27FC236}">
              <a16:creationId xmlns:a16="http://schemas.microsoft.com/office/drawing/2014/main" id="{59B488F4-85F3-4FEB-ABB5-5E27A8830671}"/>
            </a:ext>
          </a:extLst>
        </xdr:cNvPr>
        <xdr:cNvSpPr/>
      </xdr:nvSpPr>
      <xdr:spPr>
        <a:xfrm>
          <a:off x="14541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133713</xdr:rowOff>
    </xdr:from>
    <xdr:to>
      <xdr:col>72</xdr:col>
      <xdr:colOff>38100</xdr:colOff>
      <xdr:row>60</xdr:row>
      <xdr:rowOff>63863</xdr:rowOff>
    </xdr:to>
    <xdr:sp macro="" textlink="">
      <xdr:nvSpPr>
        <xdr:cNvPr id="537" name="フローチャート: 判断 536">
          <a:extLst>
            <a:ext uri="{FF2B5EF4-FFF2-40B4-BE49-F238E27FC236}">
              <a16:creationId xmlns:a16="http://schemas.microsoft.com/office/drawing/2014/main" id="{37F08981-B49C-47BD-9A94-60AA06369146}"/>
            </a:ext>
          </a:extLst>
        </xdr:cNvPr>
        <xdr:cNvSpPr/>
      </xdr:nvSpPr>
      <xdr:spPr>
        <a:xfrm>
          <a:off x="136525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538" name="フローチャート: 判断 537">
          <a:extLst>
            <a:ext uri="{FF2B5EF4-FFF2-40B4-BE49-F238E27FC236}">
              <a16:creationId xmlns:a16="http://schemas.microsoft.com/office/drawing/2014/main" id="{766B951A-4AF3-422A-9021-4C08798A9397}"/>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58B700A1-37B2-4FE5-9715-F80314A3205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2A49E261-ACE5-420D-974B-43840ED4494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F5686FB-F53C-4E0C-BBBA-877AAB9AD9B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9068A73-7933-49A7-A474-D36A1E458D3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F382EA-6503-4940-B054-3CC0DAA5E9A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89626</xdr:rowOff>
    </xdr:from>
    <xdr:to>
      <xdr:col>85</xdr:col>
      <xdr:colOff>177800</xdr:colOff>
      <xdr:row>57</xdr:row>
      <xdr:rowOff>19776</xdr:rowOff>
    </xdr:to>
    <xdr:sp macro="" textlink="">
      <xdr:nvSpPr>
        <xdr:cNvPr id="544" name="楕円 543">
          <a:extLst>
            <a:ext uri="{FF2B5EF4-FFF2-40B4-BE49-F238E27FC236}">
              <a16:creationId xmlns:a16="http://schemas.microsoft.com/office/drawing/2014/main" id="{22014CE1-5510-4909-856D-F3BBD5498C7B}"/>
            </a:ext>
          </a:extLst>
        </xdr:cNvPr>
        <xdr:cNvSpPr/>
      </xdr:nvSpPr>
      <xdr:spPr>
        <a:xfrm>
          <a:off x="16268700" y="969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29590</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FFA311F5-9476-4064-8413-02032E183EAF}"/>
            </a:ext>
          </a:extLst>
        </xdr:cNvPr>
        <xdr:cNvSpPr txBox="1"/>
      </xdr:nvSpPr>
      <xdr:spPr>
        <a:xfrm>
          <a:off x="16357600" y="9630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1451</xdr:rowOff>
    </xdr:from>
    <xdr:to>
      <xdr:col>81</xdr:col>
      <xdr:colOff>101600</xdr:colOff>
      <xdr:row>56</xdr:row>
      <xdr:rowOff>103051</xdr:rowOff>
    </xdr:to>
    <xdr:sp macro="" textlink="">
      <xdr:nvSpPr>
        <xdr:cNvPr id="546" name="楕円 545">
          <a:extLst>
            <a:ext uri="{FF2B5EF4-FFF2-40B4-BE49-F238E27FC236}">
              <a16:creationId xmlns:a16="http://schemas.microsoft.com/office/drawing/2014/main" id="{6772291C-B71C-4A68-80B0-5870BC15BF31}"/>
            </a:ext>
          </a:extLst>
        </xdr:cNvPr>
        <xdr:cNvSpPr/>
      </xdr:nvSpPr>
      <xdr:spPr>
        <a:xfrm>
          <a:off x="15430500" y="960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52251</xdr:rowOff>
    </xdr:from>
    <xdr:to>
      <xdr:col>85</xdr:col>
      <xdr:colOff>127000</xdr:colOff>
      <xdr:row>56</xdr:row>
      <xdr:rowOff>140426</xdr:rowOff>
    </xdr:to>
    <xdr:cxnSp macro="">
      <xdr:nvCxnSpPr>
        <xdr:cNvPr id="547" name="直線コネクタ 546">
          <a:extLst>
            <a:ext uri="{FF2B5EF4-FFF2-40B4-BE49-F238E27FC236}">
              <a16:creationId xmlns:a16="http://schemas.microsoft.com/office/drawing/2014/main" id="{070D89B8-9C19-461F-B39A-769900C7E789}"/>
            </a:ext>
          </a:extLst>
        </xdr:cNvPr>
        <xdr:cNvCxnSpPr/>
      </xdr:nvCxnSpPr>
      <xdr:spPr>
        <a:xfrm>
          <a:off x="15481300" y="9653451"/>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1451</xdr:rowOff>
    </xdr:from>
    <xdr:to>
      <xdr:col>76</xdr:col>
      <xdr:colOff>165100</xdr:colOff>
      <xdr:row>56</xdr:row>
      <xdr:rowOff>103051</xdr:rowOff>
    </xdr:to>
    <xdr:sp macro="" textlink="">
      <xdr:nvSpPr>
        <xdr:cNvPr id="548" name="楕円 547">
          <a:extLst>
            <a:ext uri="{FF2B5EF4-FFF2-40B4-BE49-F238E27FC236}">
              <a16:creationId xmlns:a16="http://schemas.microsoft.com/office/drawing/2014/main" id="{8768FB28-96A1-49B1-98A2-31E561AD6EA9}"/>
            </a:ext>
          </a:extLst>
        </xdr:cNvPr>
        <xdr:cNvSpPr/>
      </xdr:nvSpPr>
      <xdr:spPr>
        <a:xfrm>
          <a:off x="14541500" y="960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52251</xdr:rowOff>
    </xdr:from>
    <xdr:to>
      <xdr:col>81</xdr:col>
      <xdr:colOff>50800</xdr:colOff>
      <xdr:row>56</xdr:row>
      <xdr:rowOff>52251</xdr:rowOff>
    </xdr:to>
    <xdr:cxnSp macro="">
      <xdr:nvCxnSpPr>
        <xdr:cNvPr id="549" name="直線コネクタ 548">
          <a:extLst>
            <a:ext uri="{FF2B5EF4-FFF2-40B4-BE49-F238E27FC236}">
              <a16:creationId xmlns:a16="http://schemas.microsoft.com/office/drawing/2014/main" id="{E17055D1-0725-4DC5-B7F4-4A2332E00FBA}"/>
            </a:ext>
          </a:extLst>
        </xdr:cNvPr>
        <xdr:cNvCxnSpPr/>
      </xdr:nvCxnSpPr>
      <xdr:spPr>
        <a:xfrm>
          <a:off x="14592300" y="96534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4717</xdr:rowOff>
    </xdr:from>
    <xdr:to>
      <xdr:col>72</xdr:col>
      <xdr:colOff>38100</xdr:colOff>
      <xdr:row>56</xdr:row>
      <xdr:rowOff>106317</xdr:rowOff>
    </xdr:to>
    <xdr:sp macro="" textlink="">
      <xdr:nvSpPr>
        <xdr:cNvPr id="550" name="楕円 549">
          <a:extLst>
            <a:ext uri="{FF2B5EF4-FFF2-40B4-BE49-F238E27FC236}">
              <a16:creationId xmlns:a16="http://schemas.microsoft.com/office/drawing/2014/main" id="{5AFBA074-F7AE-402E-AD19-925BF892233D}"/>
            </a:ext>
          </a:extLst>
        </xdr:cNvPr>
        <xdr:cNvSpPr/>
      </xdr:nvSpPr>
      <xdr:spPr>
        <a:xfrm>
          <a:off x="13652500" y="960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52251</xdr:rowOff>
    </xdr:from>
    <xdr:to>
      <xdr:col>76</xdr:col>
      <xdr:colOff>114300</xdr:colOff>
      <xdr:row>56</xdr:row>
      <xdr:rowOff>55517</xdr:rowOff>
    </xdr:to>
    <xdr:cxnSp macro="">
      <xdr:nvCxnSpPr>
        <xdr:cNvPr id="551" name="直線コネクタ 550">
          <a:extLst>
            <a:ext uri="{FF2B5EF4-FFF2-40B4-BE49-F238E27FC236}">
              <a16:creationId xmlns:a16="http://schemas.microsoft.com/office/drawing/2014/main" id="{B6415A66-6500-4518-8C13-B90579FAFE5D}"/>
            </a:ext>
          </a:extLst>
        </xdr:cNvPr>
        <xdr:cNvCxnSpPr/>
      </xdr:nvCxnSpPr>
      <xdr:spPr>
        <a:xfrm flipV="1">
          <a:off x="13703300" y="96534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120650</xdr:rowOff>
    </xdr:from>
    <xdr:to>
      <xdr:col>67</xdr:col>
      <xdr:colOff>101600</xdr:colOff>
      <xdr:row>56</xdr:row>
      <xdr:rowOff>50800</xdr:rowOff>
    </xdr:to>
    <xdr:sp macro="" textlink="">
      <xdr:nvSpPr>
        <xdr:cNvPr id="552" name="楕円 551">
          <a:extLst>
            <a:ext uri="{FF2B5EF4-FFF2-40B4-BE49-F238E27FC236}">
              <a16:creationId xmlns:a16="http://schemas.microsoft.com/office/drawing/2014/main" id="{056FEF18-152B-482A-A7AC-578030D58A9E}"/>
            </a:ext>
          </a:extLst>
        </xdr:cNvPr>
        <xdr:cNvSpPr/>
      </xdr:nvSpPr>
      <xdr:spPr>
        <a:xfrm>
          <a:off x="12763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0</xdr:rowOff>
    </xdr:from>
    <xdr:to>
      <xdr:col>71</xdr:col>
      <xdr:colOff>177800</xdr:colOff>
      <xdr:row>56</xdr:row>
      <xdr:rowOff>55517</xdr:rowOff>
    </xdr:to>
    <xdr:cxnSp macro="">
      <xdr:nvCxnSpPr>
        <xdr:cNvPr id="553" name="直線コネクタ 552">
          <a:extLst>
            <a:ext uri="{FF2B5EF4-FFF2-40B4-BE49-F238E27FC236}">
              <a16:creationId xmlns:a16="http://schemas.microsoft.com/office/drawing/2014/main" id="{47089B04-21F0-494B-9B5D-15693812614A}"/>
            </a:ext>
          </a:extLst>
        </xdr:cNvPr>
        <xdr:cNvCxnSpPr/>
      </xdr:nvCxnSpPr>
      <xdr:spPr>
        <a:xfrm>
          <a:off x="12814300" y="960120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71318</xdr:rowOff>
    </xdr:from>
    <xdr:ext cx="405111" cy="259045"/>
    <xdr:sp macro="" textlink="">
      <xdr:nvSpPr>
        <xdr:cNvPr id="554" name="n_1aveValue【学校施設】&#10;有形固定資産減価償却率">
          <a:extLst>
            <a:ext uri="{FF2B5EF4-FFF2-40B4-BE49-F238E27FC236}">
              <a16:creationId xmlns:a16="http://schemas.microsoft.com/office/drawing/2014/main" id="{014E7087-FBC3-444C-AD16-E19DAA93814C}"/>
            </a:ext>
          </a:extLst>
        </xdr:cNvPr>
        <xdr:cNvSpPr txBox="1"/>
      </xdr:nvSpPr>
      <xdr:spPr>
        <a:xfrm>
          <a:off x="15266044" y="1035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61521</xdr:rowOff>
    </xdr:from>
    <xdr:ext cx="405111" cy="259045"/>
    <xdr:sp macro="" textlink="">
      <xdr:nvSpPr>
        <xdr:cNvPr id="555" name="n_2aveValue【学校施設】&#10;有形固定資産減価償却率">
          <a:extLst>
            <a:ext uri="{FF2B5EF4-FFF2-40B4-BE49-F238E27FC236}">
              <a16:creationId xmlns:a16="http://schemas.microsoft.com/office/drawing/2014/main" id="{E225598D-7CE8-4D6A-9492-B4A9EE7F8969}"/>
            </a:ext>
          </a:extLst>
        </xdr:cNvPr>
        <xdr:cNvSpPr txBox="1"/>
      </xdr:nvSpPr>
      <xdr:spPr>
        <a:xfrm>
          <a:off x="14389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54990</xdr:rowOff>
    </xdr:from>
    <xdr:ext cx="405111" cy="259045"/>
    <xdr:sp macro="" textlink="">
      <xdr:nvSpPr>
        <xdr:cNvPr id="556" name="n_3aveValue【学校施設】&#10;有形固定資産減価償却率">
          <a:extLst>
            <a:ext uri="{FF2B5EF4-FFF2-40B4-BE49-F238E27FC236}">
              <a16:creationId xmlns:a16="http://schemas.microsoft.com/office/drawing/2014/main" id="{0ED1D531-92E9-4110-8813-25DE3DBC7498}"/>
            </a:ext>
          </a:extLst>
        </xdr:cNvPr>
        <xdr:cNvSpPr txBox="1"/>
      </xdr:nvSpPr>
      <xdr:spPr>
        <a:xfrm>
          <a:off x="13500744" y="1034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61521</xdr:rowOff>
    </xdr:from>
    <xdr:ext cx="405111" cy="259045"/>
    <xdr:sp macro="" textlink="">
      <xdr:nvSpPr>
        <xdr:cNvPr id="557" name="n_4aveValue【学校施設】&#10;有形固定資産減価償却率">
          <a:extLst>
            <a:ext uri="{FF2B5EF4-FFF2-40B4-BE49-F238E27FC236}">
              <a16:creationId xmlns:a16="http://schemas.microsoft.com/office/drawing/2014/main" id="{3CF22F03-F49F-4533-9110-FA2C41A713E1}"/>
            </a:ext>
          </a:extLst>
        </xdr:cNvPr>
        <xdr:cNvSpPr txBox="1"/>
      </xdr:nvSpPr>
      <xdr:spPr>
        <a:xfrm>
          <a:off x="12611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119578</xdr:rowOff>
    </xdr:from>
    <xdr:ext cx="405111" cy="259045"/>
    <xdr:sp macro="" textlink="">
      <xdr:nvSpPr>
        <xdr:cNvPr id="558" name="n_1mainValue【学校施設】&#10;有形固定資産減価償却率">
          <a:extLst>
            <a:ext uri="{FF2B5EF4-FFF2-40B4-BE49-F238E27FC236}">
              <a16:creationId xmlns:a16="http://schemas.microsoft.com/office/drawing/2014/main" id="{7CAE8D7F-0320-410B-AE04-CBAAFDAE068C}"/>
            </a:ext>
          </a:extLst>
        </xdr:cNvPr>
        <xdr:cNvSpPr txBox="1"/>
      </xdr:nvSpPr>
      <xdr:spPr>
        <a:xfrm>
          <a:off x="15266044" y="937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119578</xdr:rowOff>
    </xdr:from>
    <xdr:ext cx="405111" cy="259045"/>
    <xdr:sp macro="" textlink="">
      <xdr:nvSpPr>
        <xdr:cNvPr id="559" name="n_2mainValue【学校施設】&#10;有形固定資産減価償却率">
          <a:extLst>
            <a:ext uri="{FF2B5EF4-FFF2-40B4-BE49-F238E27FC236}">
              <a16:creationId xmlns:a16="http://schemas.microsoft.com/office/drawing/2014/main" id="{3076476B-A2B2-498E-B391-DB41C30F47A8}"/>
            </a:ext>
          </a:extLst>
        </xdr:cNvPr>
        <xdr:cNvSpPr txBox="1"/>
      </xdr:nvSpPr>
      <xdr:spPr>
        <a:xfrm>
          <a:off x="14389744" y="937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122844</xdr:rowOff>
    </xdr:from>
    <xdr:ext cx="405111" cy="259045"/>
    <xdr:sp macro="" textlink="">
      <xdr:nvSpPr>
        <xdr:cNvPr id="560" name="n_3mainValue【学校施設】&#10;有形固定資産減価償却率">
          <a:extLst>
            <a:ext uri="{FF2B5EF4-FFF2-40B4-BE49-F238E27FC236}">
              <a16:creationId xmlns:a16="http://schemas.microsoft.com/office/drawing/2014/main" id="{A18900E2-14F2-4A52-A878-CF5920F33E74}"/>
            </a:ext>
          </a:extLst>
        </xdr:cNvPr>
        <xdr:cNvSpPr txBox="1"/>
      </xdr:nvSpPr>
      <xdr:spPr>
        <a:xfrm>
          <a:off x="13500744" y="938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67327</xdr:rowOff>
    </xdr:from>
    <xdr:ext cx="405111" cy="259045"/>
    <xdr:sp macro="" textlink="">
      <xdr:nvSpPr>
        <xdr:cNvPr id="561" name="n_4mainValue【学校施設】&#10;有形固定資産減価償却率">
          <a:extLst>
            <a:ext uri="{FF2B5EF4-FFF2-40B4-BE49-F238E27FC236}">
              <a16:creationId xmlns:a16="http://schemas.microsoft.com/office/drawing/2014/main" id="{9CD4FEE3-279D-4164-86FC-7000435C8113}"/>
            </a:ext>
          </a:extLst>
        </xdr:cNvPr>
        <xdr:cNvSpPr txBox="1"/>
      </xdr:nvSpPr>
      <xdr:spPr>
        <a:xfrm>
          <a:off x="1261174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77A2098C-2EE1-4A61-A176-E695BC0EB75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89496119-7905-458A-8B91-E5C0235447C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047A832B-FD25-44BC-87EE-DD82C92084B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F704CFAA-23FB-4AA0-84F7-1A3BDA2458B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CEDC7BE7-3E2E-4652-ACCB-D3301111CAA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AB372BF9-5083-4A59-97C4-AF86E45CECC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FBB558B6-DC66-4B6C-8B26-E7BDFBFBB0D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CAF3DBE3-07B3-4F7A-88DE-B194326F6DA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D6AB2F79-2A7C-4A24-8F54-A9A2AD1731D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0C33385B-2E30-4608-8CD6-F5BD34A7798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E10AB735-D9EC-4D19-9F44-04998E6CFE57}"/>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E1B1E454-968C-4605-B1FD-1DF755B8681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a:extLst>
            <a:ext uri="{FF2B5EF4-FFF2-40B4-BE49-F238E27FC236}">
              <a16:creationId xmlns:a16="http://schemas.microsoft.com/office/drawing/2014/main" id="{924786AB-1542-4EA5-B3E6-42B815ECB47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E6CD7160-99EA-4071-891D-8F56A0CFDC8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a:extLst>
            <a:ext uri="{FF2B5EF4-FFF2-40B4-BE49-F238E27FC236}">
              <a16:creationId xmlns:a16="http://schemas.microsoft.com/office/drawing/2014/main" id="{B546989D-738C-4BE4-93EB-3DEBB96220E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91D2D066-17A3-46F7-BE25-BB8DFB04A0D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20C2F4CD-4A86-4F66-9E7E-237F536E60E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9DC10B65-7717-44FB-B5DE-40A99DB2A00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a:extLst>
            <a:ext uri="{FF2B5EF4-FFF2-40B4-BE49-F238E27FC236}">
              <a16:creationId xmlns:a16="http://schemas.microsoft.com/office/drawing/2014/main" id="{0E8A5E18-5177-4971-82AD-ADEDAA612A3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13363B61-A97A-4625-B94F-EF862E4634F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a:extLst>
            <a:ext uri="{FF2B5EF4-FFF2-40B4-BE49-F238E27FC236}">
              <a16:creationId xmlns:a16="http://schemas.microsoft.com/office/drawing/2014/main" id="{9C23B89B-2FCF-46AD-9071-CA59B63CE4D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C4228839-C9C7-4A1D-AA8C-8EFA75AEA23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C9DA6783-B3AA-4370-8338-B6FC0C984E6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D68C96A8-1747-49F5-BBF1-D619C2DC832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6" name="直線コネクタ 585">
          <a:extLst>
            <a:ext uri="{FF2B5EF4-FFF2-40B4-BE49-F238E27FC236}">
              <a16:creationId xmlns:a16="http://schemas.microsoft.com/office/drawing/2014/main" id="{472D224A-9997-4898-8CD8-898B8D67AAF4}"/>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7" name="【学校施設】&#10;一人当たり面積最小値テキスト">
          <a:extLst>
            <a:ext uri="{FF2B5EF4-FFF2-40B4-BE49-F238E27FC236}">
              <a16:creationId xmlns:a16="http://schemas.microsoft.com/office/drawing/2014/main" id="{EC70BDAD-B5B9-49A5-AE69-2CEB3A1102A7}"/>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8" name="直線コネクタ 587">
          <a:extLst>
            <a:ext uri="{FF2B5EF4-FFF2-40B4-BE49-F238E27FC236}">
              <a16:creationId xmlns:a16="http://schemas.microsoft.com/office/drawing/2014/main" id="{2E8D18D5-F25A-43EE-AC4E-ED306092D078}"/>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9" name="【学校施設】&#10;一人当たり面積最大値テキスト">
          <a:extLst>
            <a:ext uri="{FF2B5EF4-FFF2-40B4-BE49-F238E27FC236}">
              <a16:creationId xmlns:a16="http://schemas.microsoft.com/office/drawing/2014/main" id="{DC988BB6-664D-4C95-A764-6F3AC881F274}"/>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90" name="直線コネクタ 589">
          <a:extLst>
            <a:ext uri="{FF2B5EF4-FFF2-40B4-BE49-F238E27FC236}">
              <a16:creationId xmlns:a16="http://schemas.microsoft.com/office/drawing/2014/main" id="{754D6CDC-0994-4E9A-82E1-1B6800814F67}"/>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591" name="【学校施設】&#10;一人当たり面積平均値テキスト">
          <a:extLst>
            <a:ext uri="{FF2B5EF4-FFF2-40B4-BE49-F238E27FC236}">
              <a16:creationId xmlns:a16="http://schemas.microsoft.com/office/drawing/2014/main" id="{EE0D2618-1FCE-40E4-BA5C-D340CA36AD9D}"/>
            </a:ext>
          </a:extLst>
        </xdr:cNvPr>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2" name="フローチャート: 判断 591">
          <a:extLst>
            <a:ext uri="{FF2B5EF4-FFF2-40B4-BE49-F238E27FC236}">
              <a16:creationId xmlns:a16="http://schemas.microsoft.com/office/drawing/2014/main" id="{475139FC-FBB5-47E7-9831-316CDC3FD30E}"/>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3" name="フローチャート: 判断 592">
          <a:extLst>
            <a:ext uri="{FF2B5EF4-FFF2-40B4-BE49-F238E27FC236}">
              <a16:creationId xmlns:a16="http://schemas.microsoft.com/office/drawing/2014/main" id="{F1007236-CB20-4C86-BD20-3243829F8FA7}"/>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4" name="フローチャート: 判断 593">
          <a:extLst>
            <a:ext uri="{FF2B5EF4-FFF2-40B4-BE49-F238E27FC236}">
              <a16:creationId xmlns:a16="http://schemas.microsoft.com/office/drawing/2014/main" id="{F9EF207E-2FA4-4672-9B01-D58144460DD2}"/>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5" name="フローチャート: 判断 594">
          <a:extLst>
            <a:ext uri="{FF2B5EF4-FFF2-40B4-BE49-F238E27FC236}">
              <a16:creationId xmlns:a16="http://schemas.microsoft.com/office/drawing/2014/main" id="{4163D6BB-D158-4E24-8313-902EDE8788B4}"/>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6" name="フローチャート: 判断 595">
          <a:extLst>
            <a:ext uri="{FF2B5EF4-FFF2-40B4-BE49-F238E27FC236}">
              <a16:creationId xmlns:a16="http://schemas.microsoft.com/office/drawing/2014/main" id="{0912F31C-B84F-418D-A657-4BCBE4743592}"/>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771670B6-7E9C-48F7-94A0-92F60A2E67F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917D43C5-512A-4449-9B5E-F3E533C903D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B8EEBDB-BB73-4A4C-9311-89820C96EA2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2906FCE-8A07-4984-A461-3970B3C37AE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0F641C2-BDBC-4C3B-988F-F5AF47892DF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76200</xdr:rowOff>
    </xdr:from>
    <xdr:to>
      <xdr:col>116</xdr:col>
      <xdr:colOff>114300</xdr:colOff>
      <xdr:row>56</xdr:row>
      <xdr:rowOff>6350</xdr:rowOff>
    </xdr:to>
    <xdr:sp macro="" textlink="">
      <xdr:nvSpPr>
        <xdr:cNvPr id="602" name="楕円 601">
          <a:extLst>
            <a:ext uri="{FF2B5EF4-FFF2-40B4-BE49-F238E27FC236}">
              <a16:creationId xmlns:a16="http://schemas.microsoft.com/office/drawing/2014/main" id="{65DBE9CF-5990-4943-B280-2216151A0CC0}"/>
            </a:ext>
          </a:extLst>
        </xdr:cNvPr>
        <xdr:cNvSpPr/>
      </xdr:nvSpPr>
      <xdr:spPr>
        <a:xfrm>
          <a:off x="221107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162577</xdr:rowOff>
    </xdr:from>
    <xdr:ext cx="469744" cy="259045"/>
    <xdr:sp macro="" textlink="">
      <xdr:nvSpPr>
        <xdr:cNvPr id="603" name="【学校施設】&#10;一人当たり面積該当値テキスト">
          <a:extLst>
            <a:ext uri="{FF2B5EF4-FFF2-40B4-BE49-F238E27FC236}">
              <a16:creationId xmlns:a16="http://schemas.microsoft.com/office/drawing/2014/main" id="{100A40AC-8C53-4FA3-B7FE-EDD283141331}"/>
            </a:ext>
          </a:extLst>
        </xdr:cNvPr>
        <xdr:cNvSpPr txBox="1"/>
      </xdr:nvSpPr>
      <xdr:spPr>
        <a:xfrm>
          <a:off x="22199600" y="942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106680</xdr:rowOff>
    </xdr:from>
    <xdr:to>
      <xdr:col>112</xdr:col>
      <xdr:colOff>38100</xdr:colOff>
      <xdr:row>56</xdr:row>
      <xdr:rowOff>36830</xdr:rowOff>
    </xdr:to>
    <xdr:sp macro="" textlink="">
      <xdr:nvSpPr>
        <xdr:cNvPr id="604" name="楕円 603">
          <a:extLst>
            <a:ext uri="{FF2B5EF4-FFF2-40B4-BE49-F238E27FC236}">
              <a16:creationId xmlns:a16="http://schemas.microsoft.com/office/drawing/2014/main" id="{FC0824DF-163B-4298-8DEF-3382BF07BC33}"/>
            </a:ext>
          </a:extLst>
        </xdr:cNvPr>
        <xdr:cNvSpPr/>
      </xdr:nvSpPr>
      <xdr:spPr>
        <a:xfrm>
          <a:off x="21272500" y="953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127000</xdr:rowOff>
    </xdr:from>
    <xdr:to>
      <xdr:col>116</xdr:col>
      <xdr:colOff>63500</xdr:colOff>
      <xdr:row>55</xdr:row>
      <xdr:rowOff>157480</xdr:rowOff>
    </xdr:to>
    <xdr:cxnSp macro="">
      <xdr:nvCxnSpPr>
        <xdr:cNvPr id="605" name="直線コネクタ 604">
          <a:extLst>
            <a:ext uri="{FF2B5EF4-FFF2-40B4-BE49-F238E27FC236}">
              <a16:creationId xmlns:a16="http://schemas.microsoft.com/office/drawing/2014/main" id="{4300F25E-B9C3-402D-B3B5-D7601B9E073D}"/>
            </a:ext>
          </a:extLst>
        </xdr:cNvPr>
        <xdr:cNvCxnSpPr/>
      </xdr:nvCxnSpPr>
      <xdr:spPr>
        <a:xfrm flipV="1">
          <a:off x="21323300" y="95567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137160</xdr:rowOff>
    </xdr:from>
    <xdr:to>
      <xdr:col>107</xdr:col>
      <xdr:colOff>101600</xdr:colOff>
      <xdr:row>56</xdr:row>
      <xdr:rowOff>67310</xdr:rowOff>
    </xdr:to>
    <xdr:sp macro="" textlink="">
      <xdr:nvSpPr>
        <xdr:cNvPr id="606" name="楕円 605">
          <a:extLst>
            <a:ext uri="{FF2B5EF4-FFF2-40B4-BE49-F238E27FC236}">
              <a16:creationId xmlns:a16="http://schemas.microsoft.com/office/drawing/2014/main" id="{537BF5D6-AC03-4013-8375-4F29B819F674}"/>
            </a:ext>
          </a:extLst>
        </xdr:cNvPr>
        <xdr:cNvSpPr/>
      </xdr:nvSpPr>
      <xdr:spPr>
        <a:xfrm>
          <a:off x="20383500" y="956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157480</xdr:rowOff>
    </xdr:from>
    <xdr:to>
      <xdr:col>111</xdr:col>
      <xdr:colOff>177800</xdr:colOff>
      <xdr:row>56</xdr:row>
      <xdr:rowOff>16510</xdr:rowOff>
    </xdr:to>
    <xdr:cxnSp macro="">
      <xdr:nvCxnSpPr>
        <xdr:cNvPr id="607" name="直線コネクタ 606">
          <a:extLst>
            <a:ext uri="{FF2B5EF4-FFF2-40B4-BE49-F238E27FC236}">
              <a16:creationId xmlns:a16="http://schemas.microsoft.com/office/drawing/2014/main" id="{43800F35-2462-44F5-95D6-6050FCE52863}"/>
            </a:ext>
          </a:extLst>
        </xdr:cNvPr>
        <xdr:cNvCxnSpPr/>
      </xdr:nvCxnSpPr>
      <xdr:spPr>
        <a:xfrm flipV="1">
          <a:off x="20434300" y="95872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163830</xdr:rowOff>
    </xdr:from>
    <xdr:to>
      <xdr:col>102</xdr:col>
      <xdr:colOff>165100</xdr:colOff>
      <xdr:row>56</xdr:row>
      <xdr:rowOff>93980</xdr:rowOff>
    </xdr:to>
    <xdr:sp macro="" textlink="">
      <xdr:nvSpPr>
        <xdr:cNvPr id="608" name="楕円 607">
          <a:extLst>
            <a:ext uri="{FF2B5EF4-FFF2-40B4-BE49-F238E27FC236}">
              <a16:creationId xmlns:a16="http://schemas.microsoft.com/office/drawing/2014/main" id="{8A9CFBF9-878A-4679-A96F-855F78380E1D}"/>
            </a:ext>
          </a:extLst>
        </xdr:cNvPr>
        <xdr:cNvSpPr/>
      </xdr:nvSpPr>
      <xdr:spPr>
        <a:xfrm>
          <a:off x="194945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16510</xdr:rowOff>
    </xdr:from>
    <xdr:to>
      <xdr:col>107</xdr:col>
      <xdr:colOff>50800</xdr:colOff>
      <xdr:row>56</xdr:row>
      <xdr:rowOff>43180</xdr:rowOff>
    </xdr:to>
    <xdr:cxnSp macro="">
      <xdr:nvCxnSpPr>
        <xdr:cNvPr id="609" name="直線コネクタ 608">
          <a:extLst>
            <a:ext uri="{FF2B5EF4-FFF2-40B4-BE49-F238E27FC236}">
              <a16:creationId xmlns:a16="http://schemas.microsoft.com/office/drawing/2014/main" id="{EDE74710-F940-4D35-9B90-5A52CA735445}"/>
            </a:ext>
          </a:extLst>
        </xdr:cNvPr>
        <xdr:cNvCxnSpPr/>
      </xdr:nvCxnSpPr>
      <xdr:spPr>
        <a:xfrm flipV="1">
          <a:off x="19545300" y="96177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17780</xdr:rowOff>
    </xdr:from>
    <xdr:to>
      <xdr:col>98</xdr:col>
      <xdr:colOff>38100</xdr:colOff>
      <xdr:row>56</xdr:row>
      <xdr:rowOff>119380</xdr:rowOff>
    </xdr:to>
    <xdr:sp macro="" textlink="">
      <xdr:nvSpPr>
        <xdr:cNvPr id="610" name="楕円 609">
          <a:extLst>
            <a:ext uri="{FF2B5EF4-FFF2-40B4-BE49-F238E27FC236}">
              <a16:creationId xmlns:a16="http://schemas.microsoft.com/office/drawing/2014/main" id="{C084312D-2DBA-4281-8AF6-5E538126E09C}"/>
            </a:ext>
          </a:extLst>
        </xdr:cNvPr>
        <xdr:cNvSpPr/>
      </xdr:nvSpPr>
      <xdr:spPr>
        <a:xfrm>
          <a:off x="18605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43180</xdr:rowOff>
    </xdr:from>
    <xdr:to>
      <xdr:col>102</xdr:col>
      <xdr:colOff>114300</xdr:colOff>
      <xdr:row>56</xdr:row>
      <xdr:rowOff>68580</xdr:rowOff>
    </xdr:to>
    <xdr:cxnSp macro="">
      <xdr:nvCxnSpPr>
        <xdr:cNvPr id="611" name="直線コネクタ 610">
          <a:extLst>
            <a:ext uri="{FF2B5EF4-FFF2-40B4-BE49-F238E27FC236}">
              <a16:creationId xmlns:a16="http://schemas.microsoft.com/office/drawing/2014/main" id="{225932FD-34DC-4A83-974A-E257F84A00D5}"/>
            </a:ext>
          </a:extLst>
        </xdr:cNvPr>
        <xdr:cNvCxnSpPr/>
      </xdr:nvCxnSpPr>
      <xdr:spPr>
        <a:xfrm flipV="1">
          <a:off x="18656300" y="96443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612" name="n_1aveValue【学校施設】&#10;一人当たり面積">
          <a:extLst>
            <a:ext uri="{FF2B5EF4-FFF2-40B4-BE49-F238E27FC236}">
              <a16:creationId xmlns:a16="http://schemas.microsoft.com/office/drawing/2014/main" id="{29F5CAFA-0EBA-4ABB-8ED8-FAC2117DA51B}"/>
            </a:ext>
          </a:extLst>
        </xdr:cNvPr>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613" name="n_2aveValue【学校施設】&#10;一人当たり面積">
          <a:extLst>
            <a:ext uri="{FF2B5EF4-FFF2-40B4-BE49-F238E27FC236}">
              <a16:creationId xmlns:a16="http://schemas.microsoft.com/office/drawing/2014/main" id="{A824BDBE-0617-4DE4-9D32-ACC3ED387192}"/>
            </a:ext>
          </a:extLst>
        </xdr:cNvPr>
        <xdr:cNvSpPr txBox="1"/>
      </xdr:nvSpPr>
      <xdr:spPr>
        <a:xfrm>
          <a:off x="20199427" y="1055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105427</xdr:rowOff>
    </xdr:from>
    <xdr:ext cx="469744" cy="259045"/>
    <xdr:sp macro="" textlink="">
      <xdr:nvSpPr>
        <xdr:cNvPr id="614" name="n_3aveValue【学校施設】&#10;一人当たり面積">
          <a:extLst>
            <a:ext uri="{FF2B5EF4-FFF2-40B4-BE49-F238E27FC236}">
              <a16:creationId xmlns:a16="http://schemas.microsoft.com/office/drawing/2014/main" id="{7E312141-91B0-43C4-9D12-9AEEA768184B}"/>
            </a:ext>
          </a:extLst>
        </xdr:cNvPr>
        <xdr:cNvSpPr txBox="1"/>
      </xdr:nvSpPr>
      <xdr:spPr>
        <a:xfrm>
          <a:off x="19310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615" name="n_4aveValue【学校施設】&#10;一人当たり面積">
          <a:extLst>
            <a:ext uri="{FF2B5EF4-FFF2-40B4-BE49-F238E27FC236}">
              <a16:creationId xmlns:a16="http://schemas.microsoft.com/office/drawing/2014/main" id="{43D9A589-A58C-418F-B39D-872DC7FF685B}"/>
            </a:ext>
          </a:extLst>
        </xdr:cNvPr>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53357</xdr:rowOff>
    </xdr:from>
    <xdr:ext cx="469744" cy="259045"/>
    <xdr:sp macro="" textlink="">
      <xdr:nvSpPr>
        <xdr:cNvPr id="616" name="n_1mainValue【学校施設】&#10;一人当たり面積">
          <a:extLst>
            <a:ext uri="{FF2B5EF4-FFF2-40B4-BE49-F238E27FC236}">
              <a16:creationId xmlns:a16="http://schemas.microsoft.com/office/drawing/2014/main" id="{ACCC293C-FB4F-4E30-A6C8-4DD50D839CC5}"/>
            </a:ext>
          </a:extLst>
        </xdr:cNvPr>
        <xdr:cNvSpPr txBox="1"/>
      </xdr:nvSpPr>
      <xdr:spPr>
        <a:xfrm>
          <a:off x="21075727" y="931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83837</xdr:rowOff>
    </xdr:from>
    <xdr:ext cx="469744" cy="259045"/>
    <xdr:sp macro="" textlink="">
      <xdr:nvSpPr>
        <xdr:cNvPr id="617" name="n_2mainValue【学校施設】&#10;一人当たり面積">
          <a:extLst>
            <a:ext uri="{FF2B5EF4-FFF2-40B4-BE49-F238E27FC236}">
              <a16:creationId xmlns:a16="http://schemas.microsoft.com/office/drawing/2014/main" id="{3280C2E3-0048-4EB6-8F75-D00A82AA6F5E}"/>
            </a:ext>
          </a:extLst>
        </xdr:cNvPr>
        <xdr:cNvSpPr txBox="1"/>
      </xdr:nvSpPr>
      <xdr:spPr>
        <a:xfrm>
          <a:off x="20199427" y="934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110507</xdr:rowOff>
    </xdr:from>
    <xdr:ext cx="469744" cy="259045"/>
    <xdr:sp macro="" textlink="">
      <xdr:nvSpPr>
        <xdr:cNvPr id="618" name="n_3mainValue【学校施設】&#10;一人当たり面積">
          <a:extLst>
            <a:ext uri="{FF2B5EF4-FFF2-40B4-BE49-F238E27FC236}">
              <a16:creationId xmlns:a16="http://schemas.microsoft.com/office/drawing/2014/main" id="{DB249748-C2FB-4E07-BB2E-951DC362C08C}"/>
            </a:ext>
          </a:extLst>
        </xdr:cNvPr>
        <xdr:cNvSpPr txBox="1"/>
      </xdr:nvSpPr>
      <xdr:spPr>
        <a:xfrm>
          <a:off x="19310427" y="936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135907</xdr:rowOff>
    </xdr:from>
    <xdr:ext cx="469744" cy="259045"/>
    <xdr:sp macro="" textlink="">
      <xdr:nvSpPr>
        <xdr:cNvPr id="619" name="n_4mainValue【学校施設】&#10;一人当たり面積">
          <a:extLst>
            <a:ext uri="{FF2B5EF4-FFF2-40B4-BE49-F238E27FC236}">
              <a16:creationId xmlns:a16="http://schemas.microsoft.com/office/drawing/2014/main" id="{527C0DAA-4F79-4CC8-8C22-2FC58915B5D2}"/>
            </a:ext>
          </a:extLst>
        </xdr:cNvPr>
        <xdr:cNvSpPr txBox="1"/>
      </xdr:nvSpPr>
      <xdr:spPr>
        <a:xfrm>
          <a:off x="18421427" y="939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A9CB4386-6CC2-4143-ABD0-64C4CC58CF3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8AD0FF68-55B9-454A-B209-E052FDFBD33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5D64EE6D-D798-40A8-8468-55C6D70FCDB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C4C73AE2-5B25-4880-A866-051ED9C6AD8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6F43C903-099F-4DC9-A519-31E03EC6EF4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D0A9177F-95C0-4F56-849D-CD01045009F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F85D037A-8AC3-4B9A-B56B-440262ABEAB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2A2879D-B212-480A-9DF7-727EC84101A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54598837-1E87-4529-81FF-62399986CF9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85CA41F0-DC3E-46A5-ADDD-F58699E6DC5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D7BBE570-37B3-4409-98CF-BF5D269588A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1" name="直線コネクタ 630">
          <a:extLst>
            <a:ext uri="{FF2B5EF4-FFF2-40B4-BE49-F238E27FC236}">
              <a16:creationId xmlns:a16="http://schemas.microsoft.com/office/drawing/2014/main" id="{C7934FF2-48A0-49B4-97DC-AAB4F089C9C5}"/>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2" name="テキスト ボックス 631">
          <a:extLst>
            <a:ext uri="{FF2B5EF4-FFF2-40B4-BE49-F238E27FC236}">
              <a16:creationId xmlns:a16="http://schemas.microsoft.com/office/drawing/2014/main" id="{E1C67B5D-2EA7-4926-A939-54FA03A09BDC}"/>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3" name="直線コネクタ 632">
          <a:extLst>
            <a:ext uri="{FF2B5EF4-FFF2-40B4-BE49-F238E27FC236}">
              <a16:creationId xmlns:a16="http://schemas.microsoft.com/office/drawing/2014/main" id="{506BEAD3-06B1-40EB-9400-F7B8D18BB86F}"/>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4" name="テキスト ボックス 633">
          <a:extLst>
            <a:ext uri="{FF2B5EF4-FFF2-40B4-BE49-F238E27FC236}">
              <a16:creationId xmlns:a16="http://schemas.microsoft.com/office/drawing/2014/main" id="{BA85C8C9-3947-4C44-A4DD-95E99DA0F7B6}"/>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5" name="直線コネクタ 634">
          <a:extLst>
            <a:ext uri="{FF2B5EF4-FFF2-40B4-BE49-F238E27FC236}">
              <a16:creationId xmlns:a16="http://schemas.microsoft.com/office/drawing/2014/main" id="{5FE13728-A8C9-49B4-9680-510A9508D9FD}"/>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6" name="テキスト ボックス 635">
          <a:extLst>
            <a:ext uri="{FF2B5EF4-FFF2-40B4-BE49-F238E27FC236}">
              <a16:creationId xmlns:a16="http://schemas.microsoft.com/office/drawing/2014/main" id="{6B9AF880-8C7F-4D8D-8294-68CCA3F77B61}"/>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7" name="直線コネクタ 636">
          <a:extLst>
            <a:ext uri="{FF2B5EF4-FFF2-40B4-BE49-F238E27FC236}">
              <a16:creationId xmlns:a16="http://schemas.microsoft.com/office/drawing/2014/main" id="{CF698F39-FA25-4FEC-B814-E4EEBCA910A4}"/>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8" name="テキスト ボックス 637">
          <a:extLst>
            <a:ext uri="{FF2B5EF4-FFF2-40B4-BE49-F238E27FC236}">
              <a16:creationId xmlns:a16="http://schemas.microsoft.com/office/drawing/2014/main" id="{E7D4A096-FC1E-42CC-A2A9-960017C3D855}"/>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2E05B071-B70F-4BBC-9C3C-DF5E56190E3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D1009063-BACD-4FEA-A7F5-9D2A6AD5774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67AB38B4-6435-477B-9BEE-42D61130731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2" name="直線コネクタ 641">
          <a:extLst>
            <a:ext uri="{FF2B5EF4-FFF2-40B4-BE49-F238E27FC236}">
              <a16:creationId xmlns:a16="http://schemas.microsoft.com/office/drawing/2014/main" id="{91876F44-50F8-49CE-883F-0E317869549E}"/>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3" name="【児童館】&#10;有形固定資産減価償却率最小値テキスト">
          <a:extLst>
            <a:ext uri="{FF2B5EF4-FFF2-40B4-BE49-F238E27FC236}">
              <a16:creationId xmlns:a16="http://schemas.microsoft.com/office/drawing/2014/main" id="{A19AABF1-A73D-4121-87F0-FBF30DF35DFB}"/>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4" name="直線コネクタ 643">
          <a:extLst>
            <a:ext uri="{FF2B5EF4-FFF2-40B4-BE49-F238E27FC236}">
              <a16:creationId xmlns:a16="http://schemas.microsoft.com/office/drawing/2014/main" id="{7D1AD820-E2E2-441D-9CDE-97A085892D24}"/>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5" name="【児童館】&#10;有形固定資産減価償却率最大値テキスト">
          <a:extLst>
            <a:ext uri="{FF2B5EF4-FFF2-40B4-BE49-F238E27FC236}">
              <a16:creationId xmlns:a16="http://schemas.microsoft.com/office/drawing/2014/main" id="{003FCA3C-8365-4813-ABD6-1EADD5101060}"/>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6" name="直線コネクタ 645">
          <a:extLst>
            <a:ext uri="{FF2B5EF4-FFF2-40B4-BE49-F238E27FC236}">
              <a16:creationId xmlns:a16="http://schemas.microsoft.com/office/drawing/2014/main" id="{B94167E9-9A4A-46E4-8077-AFA383A6A48A}"/>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87901</xdr:rowOff>
    </xdr:from>
    <xdr:ext cx="405111" cy="259045"/>
    <xdr:sp macro="" textlink="">
      <xdr:nvSpPr>
        <xdr:cNvPr id="647" name="【児童館】&#10;有形固定資産減価償却率平均値テキスト">
          <a:extLst>
            <a:ext uri="{FF2B5EF4-FFF2-40B4-BE49-F238E27FC236}">
              <a16:creationId xmlns:a16="http://schemas.microsoft.com/office/drawing/2014/main" id="{F81ED639-C746-46CF-8D71-CC85188DA11D}"/>
            </a:ext>
          </a:extLst>
        </xdr:cNvPr>
        <xdr:cNvSpPr txBox="1"/>
      </xdr:nvSpPr>
      <xdr:spPr>
        <a:xfrm>
          <a:off x="16357600" y="14146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8" name="フローチャート: 判断 647">
          <a:extLst>
            <a:ext uri="{FF2B5EF4-FFF2-40B4-BE49-F238E27FC236}">
              <a16:creationId xmlns:a16="http://schemas.microsoft.com/office/drawing/2014/main" id="{088E67D6-B7B3-4D99-93B9-F4EFE63D9992}"/>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9" name="フローチャート: 判断 648">
          <a:extLst>
            <a:ext uri="{FF2B5EF4-FFF2-40B4-BE49-F238E27FC236}">
              <a16:creationId xmlns:a16="http://schemas.microsoft.com/office/drawing/2014/main" id="{80824A64-542E-497D-B094-498FF6FCC26E}"/>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50" name="フローチャート: 判断 649">
          <a:extLst>
            <a:ext uri="{FF2B5EF4-FFF2-40B4-BE49-F238E27FC236}">
              <a16:creationId xmlns:a16="http://schemas.microsoft.com/office/drawing/2014/main" id="{C8D70CF5-39FD-457F-8527-0DDC8FF032B1}"/>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51" name="フローチャート: 判断 650">
          <a:extLst>
            <a:ext uri="{FF2B5EF4-FFF2-40B4-BE49-F238E27FC236}">
              <a16:creationId xmlns:a16="http://schemas.microsoft.com/office/drawing/2014/main" id="{C858E70E-CEE7-427A-BE10-683E0AA992C3}"/>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2" name="フローチャート: 判断 651">
          <a:extLst>
            <a:ext uri="{FF2B5EF4-FFF2-40B4-BE49-F238E27FC236}">
              <a16:creationId xmlns:a16="http://schemas.microsoft.com/office/drawing/2014/main" id="{C5924BE9-A704-4574-92A1-25D241EB251B}"/>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76BC3603-B1BB-4EFD-BAEF-D85D164B957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72D2AEEF-6A04-4032-B88B-79A6E64BD8F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EC92102B-A947-4255-9687-612DF39D4C8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F458BBC7-034C-4A87-A000-83891E4E003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F6D9BCC3-344B-47D8-A20D-2B2DF88CCEE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76454</xdr:rowOff>
    </xdr:from>
    <xdr:to>
      <xdr:col>85</xdr:col>
      <xdr:colOff>177800</xdr:colOff>
      <xdr:row>85</xdr:row>
      <xdr:rowOff>6604</xdr:rowOff>
    </xdr:to>
    <xdr:sp macro="" textlink="">
      <xdr:nvSpPr>
        <xdr:cNvPr id="658" name="楕円 657">
          <a:extLst>
            <a:ext uri="{FF2B5EF4-FFF2-40B4-BE49-F238E27FC236}">
              <a16:creationId xmlns:a16="http://schemas.microsoft.com/office/drawing/2014/main" id="{617E6980-D7BA-48BF-8A96-9C18F9B1C187}"/>
            </a:ext>
          </a:extLst>
        </xdr:cNvPr>
        <xdr:cNvSpPr/>
      </xdr:nvSpPr>
      <xdr:spPr>
        <a:xfrm>
          <a:off x="16268700" y="1447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54881</xdr:rowOff>
    </xdr:from>
    <xdr:ext cx="405111" cy="259045"/>
    <xdr:sp macro="" textlink="">
      <xdr:nvSpPr>
        <xdr:cNvPr id="659" name="【児童館】&#10;有形固定資産減価償却率該当値テキスト">
          <a:extLst>
            <a:ext uri="{FF2B5EF4-FFF2-40B4-BE49-F238E27FC236}">
              <a16:creationId xmlns:a16="http://schemas.microsoft.com/office/drawing/2014/main" id="{F93FC611-2E7F-42DB-BFF8-085F11BD10EB}"/>
            </a:ext>
          </a:extLst>
        </xdr:cNvPr>
        <xdr:cNvSpPr txBox="1"/>
      </xdr:nvSpPr>
      <xdr:spPr>
        <a:xfrm>
          <a:off x="16357600" y="1445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135889</xdr:rowOff>
    </xdr:from>
    <xdr:to>
      <xdr:col>81</xdr:col>
      <xdr:colOff>101600</xdr:colOff>
      <xdr:row>84</xdr:row>
      <xdr:rowOff>66039</xdr:rowOff>
    </xdr:to>
    <xdr:sp macro="" textlink="">
      <xdr:nvSpPr>
        <xdr:cNvPr id="660" name="楕円 659">
          <a:extLst>
            <a:ext uri="{FF2B5EF4-FFF2-40B4-BE49-F238E27FC236}">
              <a16:creationId xmlns:a16="http://schemas.microsoft.com/office/drawing/2014/main" id="{25DB9A66-C752-4274-82A3-6FCF64DE778B}"/>
            </a:ext>
          </a:extLst>
        </xdr:cNvPr>
        <xdr:cNvSpPr/>
      </xdr:nvSpPr>
      <xdr:spPr>
        <a:xfrm>
          <a:off x="15430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15239</xdr:rowOff>
    </xdr:from>
    <xdr:to>
      <xdr:col>85</xdr:col>
      <xdr:colOff>127000</xdr:colOff>
      <xdr:row>84</xdr:row>
      <xdr:rowOff>127254</xdr:rowOff>
    </xdr:to>
    <xdr:cxnSp macro="">
      <xdr:nvCxnSpPr>
        <xdr:cNvPr id="661" name="直線コネクタ 660">
          <a:extLst>
            <a:ext uri="{FF2B5EF4-FFF2-40B4-BE49-F238E27FC236}">
              <a16:creationId xmlns:a16="http://schemas.microsoft.com/office/drawing/2014/main" id="{AAED0B80-693D-4464-8E57-9190462C0F43}"/>
            </a:ext>
          </a:extLst>
        </xdr:cNvPr>
        <xdr:cNvCxnSpPr/>
      </xdr:nvCxnSpPr>
      <xdr:spPr>
        <a:xfrm>
          <a:off x="15481300" y="14417039"/>
          <a:ext cx="838200" cy="11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138176</xdr:rowOff>
    </xdr:from>
    <xdr:to>
      <xdr:col>76</xdr:col>
      <xdr:colOff>165100</xdr:colOff>
      <xdr:row>84</xdr:row>
      <xdr:rowOff>68326</xdr:rowOff>
    </xdr:to>
    <xdr:sp macro="" textlink="">
      <xdr:nvSpPr>
        <xdr:cNvPr id="662" name="楕円 661">
          <a:extLst>
            <a:ext uri="{FF2B5EF4-FFF2-40B4-BE49-F238E27FC236}">
              <a16:creationId xmlns:a16="http://schemas.microsoft.com/office/drawing/2014/main" id="{E99B5B71-FCC7-4E57-A468-A10236DFC031}"/>
            </a:ext>
          </a:extLst>
        </xdr:cNvPr>
        <xdr:cNvSpPr/>
      </xdr:nvSpPr>
      <xdr:spPr>
        <a:xfrm>
          <a:off x="14541500" y="1436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15239</xdr:rowOff>
    </xdr:from>
    <xdr:to>
      <xdr:col>81</xdr:col>
      <xdr:colOff>50800</xdr:colOff>
      <xdr:row>84</xdr:row>
      <xdr:rowOff>17526</xdr:rowOff>
    </xdr:to>
    <xdr:cxnSp macro="">
      <xdr:nvCxnSpPr>
        <xdr:cNvPr id="663" name="直線コネクタ 662">
          <a:extLst>
            <a:ext uri="{FF2B5EF4-FFF2-40B4-BE49-F238E27FC236}">
              <a16:creationId xmlns:a16="http://schemas.microsoft.com/office/drawing/2014/main" id="{159415E3-E649-4F81-A6F8-75FE6C4E586F}"/>
            </a:ext>
          </a:extLst>
        </xdr:cNvPr>
        <xdr:cNvCxnSpPr/>
      </xdr:nvCxnSpPr>
      <xdr:spPr>
        <a:xfrm flipV="1">
          <a:off x="14592300" y="1441703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108458</xdr:rowOff>
    </xdr:from>
    <xdr:to>
      <xdr:col>72</xdr:col>
      <xdr:colOff>38100</xdr:colOff>
      <xdr:row>84</xdr:row>
      <xdr:rowOff>38608</xdr:rowOff>
    </xdr:to>
    <xdr:sp macro="" textlink="">
      <xdr:nvSpPr>
        <xdr:cNvPr id="664" name="楕円 663">
          <a:extLst>
            <a:ext uri="{FF2B5EF4-FFF2-40B4-BE49-F238E27FC236}">
              <a16:creationId xmlns:a16="http://schemas.microsoft.com/office/drawing/2014/main" id="{BD0E7721-B243-452D-AB72-E117FAC0E69E}"/>
            </a:ext>
          </a:extLst>
        </xdr:cNvPr>
        <xdr:cNvSpPr/>
      </xdr:nvSpPr>
      <xdr:spPr>
        <a:xfrm>
          <a:off x="13652500" y="1433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159258</xdr:rowOff>
    </xdr:from>
    <xdr:to>
      <xdr:col>76</xdr:col>
      <xdr:colOff>114300</xdr:colOff>
      <xdr:row>84</xdr:row>
      <xdr:rowOff>17526</xdr:rowOff>
    </xdr:to>
    <xdr:cxnSp macro="">
      <xdr:nvCxnSpPr>
        <xdr:cNvPr id="665" name="直線コネクタ 664">
          <a:extLst>
            <a:ext uri="{FF2B5EF4-FFF2-40B4-BE49-F238E27FC236}">
              <a16:creationId xmlns:a16="http://schemas.microsoft.com/office/drawing/2014/main" id="{54D87048-06F5-4EBB-ABBC-E640B18E8F12}"/>
            </a:ext>
          </a:extLst>
        </xdr:cNvPr>
        <xdr:cNvCxnSpPr/>
      </xdr:nvCxnSpPr>
      <xdr:spPr>
        <a:xfrm>
          <a:off x="13703300" y="1438960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28448</xdr:rowOff>
    </xdr:from>
    <xdr:to>
      <xdr:col>67</xdr:col>
      <xdr:colOff>101600</xdr:colOff>
      <xdr:row>83</xdr:row>
      <xdr:rowOff>130048</xdr:rowOff>
    </xdr:to>
    <xdr:sp macro="" textlink="">
      <xdr:nvSpPr>
        <xdr:cNvPr id="666" name="楕円 665">
          <a:extLst>
            <a:ext uri="{FF2B5EF4-FFF2-40B4-BE49-F238E27FC236}">
              <a16:creationId xmlns:a16="http://schemas.microsoft.com/office/drawing/2014/main" id="{1A1846F7-CAB2-4DAE-8E3C-BA8D5586629C}"/>
            </a:ext>
          </a:extLst>
        </xdr:cNvPr>
        <xdr:cNvSpPr/>
      </xdr:nvSpPr>
      <xdr:spPr>
        <a:xfrm>
          <a:off x="12763500" y="1425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79248</xdr:rowOff>
    </xdr:from>
    <xdr:to>
      <xdr:col>71</xdr:col>
      <xdr:colOff>177800</xdr:colOff>
      <xdr:row>83</xdr:row>
      <xdr:rowOff>159258</xdr:rowOff>
    </xdr:to>
    <xdr:cxnSp macro="">
      <xdr:nvCxnSpPr>
        <xdr:cNvPr id="667" name="直線コネクタ 666">
          <a:extLst>
            <a:ext uri="{FF2B5EF4-FFF2-40B4-BE49-F238E27FC236}">
              <a16:creationId xmlns:a16="http://schemas.microsoft.com/office/drawing/2014/main" id="{8DD5D1E1-A2D0-496D-84EE-F7DC4B1D877E}"/>
            </a:ext>
          </a:extLst>
        </xdr:cNvPr>
        <xdr:cNvCxnSpPr/>
      </xdr:nvCxnSpPr>
      <xdr:spPr>
        <a:xfrm>
          <a:off x="12814300" y="14309598"/>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160290</xdr:rowOff>
    </xdr:from>
    <xdr:ext cx="405111" cy="259045"/>
    <xdr:sp macro="" textlink="">
      <xdr:nvSpPr>
        <xdr:cNvPr id="668" name="n_1aveValue【児童館】&#10;有形固定資産減価償却率">
          <a:extLst>
            <a:ext uri="{FF2B5EF4-FFF2-40B4-BE49-F238E27FC236}">
              <a16:creationId xmlns:a16="http://schemas.microsoft.com/office/drawing/2014/main" id="{09F8FEF2-C6FC-4AD4-8DB5-FA59FA8AF983}"/>
            </a:ext>
          </a:extLst>
        </xdr:cNvPr>
        <xdr:cNvSpPr txBox="1"/>
      </xdr:nvSpPr>
      <xdr:spPr>
        <a:xfrm>
          <a:off x="15266044" y="140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153433</xdr:rowOff>
    </xdr:from>
    <xdr:ext cx="405111" cy="259045"/>
    <xdr:sp macro="" textlink="">
      <xdr:nvSpPr>
        <xdr:cNvPr id="669" name="n_2aveValue【児童館】&#10;有形固定資産減価償却率">
          <a:extLst>
            <a:ext uri="{FF2B5EF4-FFF2-40B4-BE49-F238E27FC236}">
              <a16:creationId xmlns:a16="http://schemas.microsoft.com/office/drawing/2014/main" id="{668924B6-45F1-481A-94BF-0ABCE040D06C}"/>
            </a:ext>
          </a:extLst>
        </xdr:cNvPr>
        <xdr:cNvSpPr txBox="1"/>
      </xdr:nvSpPr>
      <xdr:spPr>
        <a:xfrm>
          <a:off x="14389744" y="1404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137431</xdr:rowOff>
    </xdr:from>
    <xdr:ext cx="405111" cy="259045"/>
    <xdr:sp macro="" textlink="">
      <xdr:nvSpPr>
        <xdr:cNvPr id="670" name="n_3aveValue【児童館】&#10;有形固定資産減価償却率">
          <a:extLst>
            <a:ext uri="{FF2B5EF4-FFF2-40B4-BE49-F238E27FC236}">
              <a16:creationId xmlns:a16="http://schemas.microsoft.com/office/drawing/2014/main" id="{7E30A61F-7476-497E-B06C-9D6EFE61C1CD}"/>
            </a:ext>
          </a:extLst>
        </xdr:cNvPr>
        <xdr:cNvSpPr txBox="1"/>
      </xdr:nvSpPr>
      <xdr:spPr>
        <a:xfrm>
          <a:off x="13500744" y="14024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71138</xdr:rowOff>
    </xdr:from>
    <xdr:ext cx="405111" cy="259045"/>
    <xdr:sp macro="" textlink="">
      <xdr:nvSpPr>
        <xdr:cNvPr id="671" name="n_4aveValue【児童館】&#10;有形固定資産減価償却率">
          <a:extLst>
            <a:ext uri="{FF2B5EF4-FFF2-40B4-BE49-F238E27FC236}">
              <a16:creationId xmlns:a16="http://schemas.microsoft.com/office/drawing/2014/main" id="{27C9E15D-67B0-4870-B528-9BFAB2CDBD5C}"/>
            </a:ext>
          </a:extLst>
        </xdr:cNvPr>
        <xdr:cNvSpPr txBox="1"/>
      </xdr:nvSpPr>
      <xdr:spPr>
        <a:xfrm>
          <a:off x="12611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57166</xdr:rowOff>
    </xdr:from>
    <xdr:ext cx="405111" cy="259045"/>
    <xdr:sp macro="" textlink="">
      <xdr:nvSpPr>
        <xdr:cNvPr id="672" name="n_1mainValue【児童館】&#10;有形固定資産減価償却率">
          <a:extLst>
            <a:ext uri="{FF2B5EF4-FFF2-40B4-BE49-F238E27FC236}">
              <a16:creationId xmlns:a16="http://schemas.microsoft.com/office/drawing/2014/main" id="{C55484FD-B54D-4514-AFEC-D2CE100316A3}"/>
            </a:ext>
          </a:extLst>
        </xdr:cNvPr>
        <xdr:cNvSpPr txBox="1"/>
      </xdr:nvSpPr>
      <xdr:spPr>
        <a:xfrm>
          <a:off x="152660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59453</xdr:rowOff>
    </xdr:from>
    <xdr:ext cx="405111" cy="259045"/>
    <xdr:sp macro="" textlink="">
      <xdr:nvSpPr>
        <xdr:cNvPr id="673" name="n_2mainValue【児童館】&#10;有形固定資産減価償却率">
          <a:extLst>
            <a:ext uri="{FF2B5EF4-FFF2-40B4-BE49-F238E27FC236}">
              <a16:creationId xmlns:a16="http://schemas.microsoft.com/office/drawing/2014/main" id="{FF2ECBFF-5745-48C0-BA28-CFE07CC60F71}"/>
            </a:ext>
          </a:extLst>
        </xdr:cNvPr>
        <xdr:cNvSpPr txBox="1"/>
      </xdr:nvSpPr>
      <xdr:spPr>
        <a:xfrm>
          <a:off x="14389744" y="1446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29735</xdr:rowOff>
    </xdr:from>
    <xdr:ext cx="405111" cy="259045"/>
    <xdr:sp macro="" textlink="">
      <xdr:nvSpPr>
        <xdr:cNvPr id="674" name="n_3mainValue【児童館】&#10;有形固定資産減価償却率">
          <a:extLst>
            <a:ext uri="{FF2B5EF4-FFF2-40B4-BE49-F238E27FC236}">
              <a16:creationId xmlns:a16="http://schemas.microsoft.com/office/drawing/2014/main" id="{07F0E318-2BB2-4415-8446-E7C7B057D31F}"/>
            </a:ext>
          </a:extLst>
        </xdr:cNvPr>
        <xdr:cNvSpPr txBox="1"/>
      </xdr:nvSpPr>
      <xdr:spPr>
        <a:xfrm>
          <a:off x="13500744" y="1443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121175</xdr:rowOff>
    </xdr:from>
    <xdr:ext cx="405111" cy="259045"/>
    <xdr:sp macro="" textlink="">
      <xdr:nvSpPr>
        <xdr:cNvPr id="675" name="n_4mainValue【児童館】&#10;有形固定資産減価償却率">
          <a:extLst>
            <a:ext uri="{FF2B5EF4-FFF2-40B4-BE49-F238E27FC236}">
              <a16:creationId xmlns:a16="http://schemas.microsoft.com/office/drawing/2014/main" id="{889E44B0-BE9E-4D5F-827B-49E8E48BF329}"/>
            </a:ext>
          </a:extLst>
        </xdr:cNvPr>
        <xdr:cNvSpPr txBox="1"/>
      </xdr:nvSpPr>
      <xdr:spPr>
        <a:xfrm>
          <a:off x="12611744" y="1435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EB925ED0-A767-4B72-BB7D-8D1C8CFC4C5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B92103A5-95F4-4A3A-9C68-AE88AF57321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85CCC24D-B7A2-48FF-A426-2F5302E8376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2364E883-07D7-4E79-9ADE-20DF2B0F3BB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D2673F39-F547-42CF-802F-DD46FFB430C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8A64D34A-08B3-465B-B943-9B367C61DDB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A6DA2586-FD9C-4641-B0AD-CB78E587A99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7CE07735-02C7-4BB7-8CA3-53332E77A10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42627C34-951A-4D8D-A774-42582A65C7F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8777E4C1-9B6B-43C5-A871-CB8F389F2D6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C2876A94-78A1-4309-87B0-16317465CA6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21AE05AE-31CE-4F78-89B1-7F909755646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802D0FB2-4D14-46F0-AE6E-8B0EB001347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9277EC68-70E4-41EB-B74A-4C972B975DE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A6DC1458-AC55-4F59-9303-9B267119977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5C7467DD-E98D-4613-B786-846895E2244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50B52663-97F4-4B94-ACD9-B9EC86BCC15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58AAD9F0-9FF4-4685-9169-55F7B49F90A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86A5C2FF-32B1-4D21-8EE7-DE41FBF1C71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1990A702-969E-4B73-AF97-E2665A4AA27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39B0D8ED-2E99-4530-AAE0-683BD24B428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8AA0C6D-81C4-495D-ACBD-4961A06D468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429B6167-71F3-440E-BBB1-E146BAD9AC9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9" name="直線コネクタ 698">
          <a:extLst>
            <a:ext uri="{FF2B5EF4-FFF2-40B4-BE49-F238E27FC236}">
              <a16:creationId xmlns:a16="http://schemas.microsoft.com/office/drawing/2014/main" id="{D59A30D9-C53B-445B-96AD-249852C44430}"/>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0" name="【児童館】&#10;一人当たり面積最小値テキスト">
          <a:extLst>
            <a:ext uri="{FF2B5EF4-FFF2-40B4-BE49-F238E27FC236}">
              <a16:creationId xmlns:a16="http://schemas.microsoft.com/office/drawing/2014/main" id="{00A25880-E3FD-4A25-B2A0-304AC178CCED}"/>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1" name="直線コネクタ 700">
          <a:extLst>
            <a:ext uri="{FF2B5EF4-FFF2-40B4-BE49-F238E27FC236}">
              <a16:creationId xmlns:a16="http://schemas.microsoft.com/office/drawing/2014/main" id="{E252ED48-62B8-495D-B6C1-834E3C8D5102}"/>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2" name="【児童館】&#10;一人当たり面積最大値テキスト">
          <a:extLst>
            <a:ext uri="{FF2B5EF4-FFF2-40B4-BE49-F238E27FC236}">
              <a16:creationId xmlns:a16="http://schemas.microsoft.com/office/drawing/2014/main" id="{1388E2DF-C051-4AB8-BF46-5A580AEB56AE}"/>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3" name="直線コネクタ 702">
          <a:extLst>
            <a:ext uri="{FF2B5EF4-FFF2-40B4-BE49-F238E27FC236}">
              <a16:creationId xmlns:a16="http://schemas.microsoft.com/office/drawing/2014/main" id="{CE14ECFE-69FD-48AD-B1DD-1B45FFC6F15A}"/>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118127</xdr:rowOff>
    </xdr:from>
    <xdr:ext cx="469744" cy="259045"/>
    <xdr:sp macro="" textlink="">
      <xdr:nvSpPr>
        <xdr:cNvPr id="704" name="【児童館】&#10;一人当たり面積平均値テキスト">
          <a:extLst>
            <a:ext uri="{FF2B5EF4-FFF2-40B4-BE49-F238E27FC236}">
              <a16:creationId xmlns:a16="http://schemas.microsoft.com/office/drawing/2014/main" id="{6D291A82-B57C-49EA-B669-104522A72F48}"/>
            </a:ext>
          </a:extLst>
        </xdr:cNvPr>
        <xdr:cNvSpPr txBox="1"/>
      </xdr:nvSpPr>
      <xdr:spPr>
        <a:xfrm>
          <a:off x="22199600" y="1417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5" name="フローチャート: 判断 704">
          <a:extLst>
            <a:ext uri="{FF2B5EF4-FFF2-40B4-BE49-F238E27FC236}">
              <a16:creationId xmlns:a16="http://schemas.microsoft.com/office/drawing/2014/main" id="{FACE509A-7655-4AB4-AB1A-1DB2186035FA}"/>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6" name="フローチャート: 判断 705">
          <a:extLst>
            <a:ext uri="{FF2B5EF4-FFF2-40B4-BE49-F238E27FC236}">
              <a16:creationId xmlns:a16="http://schemas.microsoft.com/office/drawing/2014/main" id="{51635682-9B85-45AC-8653-DF645B061F5A}"/>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7" name="フローチャート: 判断 706">
          <a:extLst>
            <a:ext uri="{FF2B5EF4-FFF2-40B4-BE49-F238E27FC236}">
              <a16:creationId xmlns:a16="http://schemas.microsoft.com/office/drawing/2014/main" id="{ECAEAC53-F333-4870-B163-1493AB24D7F7}"/>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8" name="フローチャート: 判断 707">
          <a:extLst>
            <a:ext uri="{FF2B5EF4-FFF2-40B4-BE49-F238E27FC236}">
              <a16:creationId xmlns:a16="http://schemas.microsoft.com/office/drawing/2014/main" id="{E59E1E4C-2012-46C6-A15A-773CA5400452}"/>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9" name="フローチャート: 判断 708">
          <a:extLst>
            <a:ext uri="{FF2B5EF4-FFF2-40B4-BE49-F238E27FC236}">
              <a16:creationId xmlns:a16="http://schemas.microsoft.com/office/drawing/2014/main" id="{032AC290-7DBB-4C6E-A2BC-C9DE2FABFDE5}"/>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6B396C3E-36C4-478F-B389-9ABDE30A220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2EEB548-F6FD-4DA8-BC90-6903556FD55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5E0A9D4F-1295-40CA-822F-7962A6440BC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85718FDD-FC05-4F9C-B0BF-60982FACD02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D4760AB8-71E3-4CB8-9BFD-D00891507E8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82550</xdr:rowOff>
    </xdr:from>
    <xdr:to>
      <xdr:col>116</xdr:col>
      <xdr:colOff>114300</xdr:colOff>
      <xdr:row>80</xdr:row>
      <xdr:rowOff>12700</xdr:rowOff>
    </xdr:to>
    <xdr:sp macro="" textlink="">
      <xdr:nvSpPr>
        <xdr:cNvPr id="715" name="楕円 714">
          <a:extLst>
            <a:ext uri="{FF2B5EF4-FFF2-40B4-BE49-F238E27FC236}">
              <a16:creationId xmlns:a16="http://schemas.microsoft.com/office/drawing/2014/main" id="{E57389FD-93AB-42EB-9E1F-6885A17EBBD6}"/>
            </a:ext>
          </a:extLst>
        </xdr:cNvPr>
        <xdr:cNvSpPr/>
      </xdr:nvSpPr>
      <xdr:spPr>
        <a:xfrm>
          <a:off x="221107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105427</xdr:rowOff>
    </xdr:from>
    <xdr:ext cx="469744" cy="259045"/>
    <xdr:sp macro="" textlink="">
      <xdr:nvSpPr>
        <xdr:cNvPr id="716" name="【児童館】&#10;一人当たり面積該当値テキスト">
          <a:extLst>
            <a:ext uri="{FF2B5EF4-FFF2-40B4-BE49-F238E27FC236}">
              <a16:creationId xmlns:a16="http://schemas.microsoft.com/office/drawing/2014/main" id="{8DA3068F-D75E-49BE-89A8-89E24B35800A}"/>
            </a:ext>
          </a:extLst>
        </xdr:cNvPr>
        <xdr:cNvSpPr txBox="1"/>
      </xdr:nvSpPr>
      <xdr:spPr>
        <a:xfrm>
          <a:off x="22199600"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120650</xdr:rowOff>
    </xdr:from>
    <xdr:to>
      <xdr:col>112</xdr:col>
      <xdr:colOff>38100</xdr:colOff>
      <xdr:row>80</xdr:row>
      <xdr:rowOff>50800</xdr:rowOff>
    </xdr:to>
    <xdr:sp macro="" textlink="">
      <xdr:nvSpPr>
        <xdr:cNvPr id="717" name="楕円 716">
          <a:extLst>
            <a:ext uri="{FF2B5EF4-FFF2-40B4-BE49-F238E27FC236}">
              <a16:creationId xmlns:a16="http://schemas.microsoft.com/office/drawing/2014/main" id="{710F6DF7-CF7A-4DF3-B372-F08EF851BFFC}"/>
            </a:ext>
          </a:extLst>
        </xdr:cNvPr>
        <xdr:cNvSpPr/>
      </xdr:nvSpPr>
      <xdr:spPr>
        <a:xfrm>
          <a:off x="21272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133350</xdr:rowOff>
    </xdr:from>
    <xdr:to>
      <xdr:col>116</xdr:col>
      <xdr:colOff>63500</xdr:colOff>
      <xdr:row>80</xdr:row>
      <xdr:rowOff>0</xdr:rowOff>
    </xdr:to>
    <xdr:cxnSp macro="">
      <xdr:nvCxnSpPr>
        <xdr:cNvPr id="718" name="直線コネクタ 717">
          <a:extLst>
            <a:ext uri="{FF2B5EF4-FFF2-40B4-BE49-F238E27FC236}">
              <a16:creationId xmlns:a16="http://schemas.microsoft.com/office/drawing/2014/main" id="{1E8EB950-EA04-48F2-98C9-E7F72E9AE3C6}"/>
            </a:ext>
          </a:extLst>
        </xdr:cNvPr>
        <xdr:cNvCxnSpPr/>
      </xdr:nvCxnSpPr>
      <xdr:spPr>
        <a:xfrm flipV="1">
          <a:off x="21323300" y="13677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120650</xdr:rowOff>
    </xdr:from>
    <xdr:to>
      <xdr:col>107</xdr:col>
      <xdr:colOff>101600</xdr:colOff>
      <xdr:row>80</xdr:row>
      <xdr:rowOff>50800</xdr:rowOff>
    </xdr:to>
    <xdr:sp macro="" textlink="">
      <xdr:nvSpPr>
        <xdr:cNvPr id="719" name="楕円 718">
          <a:extLst>
            <a:ext uri="{FF2B5EF4-FFF2-40B4-BE49-F238E27FC236}">
              <a16:creationId xmlns:a16="http://schemas.microsoft.com/office/drawing/2014/main" id="{519F11D7-92A6-4D7A-B8E8-16980A4D92FE}"/>
            </a:ext>
          </a:extLst>
        </xdr:cNvPr>
        <xdr:cNvSpPr/>
      </xdr:nvSpPr>
      <xdr:spPr>
        <a:xfrm>
          <a:off x="20383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0</xdr:rowOff>
    </xdr:from>
    <xdr:to>
      <xdr:col>111</xdr:col>
      <xdr:colOff>177800</xdr:colOff>
      <xdr:row>80</xdr:row>
      <xdr:rowOff>0</xdr:rowOff>
    </xdr:to>
    <xdr:cxnSp macro="">
      <xdr:nvCxnSpPr>
        <xdr:cNvPr id="720" name="直線コネクタ 719">
          <a:extLst>
            <a:ext uri="{FF2B5EF4-FFF2-40B4-BE49-F238E27FC236}">
              <a16:creationId xmlns:a16="http://schemas.microsoft.com/office/drawing/2014/main" id="{2616B0D0-AE8E-4BAE-96F9-77113E85B4D3}"/>
            </a:ext>
          </a:extLst>
        </xdr:cNvPr>
        <xdr:cNvCxnSpPr/>
      </xdr:nvCxnSpPr>
      <xdr:spPr>
        <a:xfrm>
          <a:off x="20434300" y="1371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120650</xdr:rowOff>
    </xdr:from>
    <xdr:to>
      <xdr:col>102</xdr:col>
      <xdr:colOff>165100</xdr:colOff>
      <xdr:row>80</xdr:row>
      <xdr:rowOff>50800</xdr:rowOff>
    </xdr:to>
    <xdr:sp macro="" textlink="">
      <xdr:nvSpPr>
        <xdr:cNvPr id="721" name="楕円 720">
          <a:extLst>
            <a:ext uri="{FF2B5EF4-FFF2-40B4-BE49-F238E27FC236}">
              <a16:creationId xmlns:a16="http://schemas.microsoft.com/office/drawing/2014/main" id="{3736EAB7-B396-4E96-AFE9-C97C4DB7D1B2}"/>
            </a:ext>
          </a:extLst>
        </xdr:cNvPr>
        <xdr:cNvSpPr/>
      </xdr:nvSpPr>
      <xdr:spPr>
        <a:xfrm>
          <a:off x="19494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0</xdr:rowOff>
    </xdr:from>
    <xdr:to>
      <xdr:col>107</xdr:col>
      <xdr:colOff>50800</xdr:colOff>
      <xdr:row>80</xdr:row>
      <xdr:rowOff>0</xdr:rowOff>
    </xdr:to>
    <xdr:cxnSp macro="">
      <xdr:nvCxnSpPr>
        <xdr:cNvPr id="722" name="直線コネクタ 721">
          <a:extLst>
            <a:ext uri="{FF2B5EF4-FFF2-40B4-BE49-F238E27FC236}">
              <a16:creationId xmlns:a16="http://schemas.microsoft.com/office/drawing/2014/main" id="{E0DB2A2B-6B7E-46E4-8237-D202829681CB}"/>
            </a:ext>
          </a:extLst>
        </xdr:cNvPr>
        <xdr:cNvCxnSpPr/>
      </xdr:nvCxnSpPr>
      <xdr:spPr>
        <a:xfrm>
          <a:off x="19545300" y="1371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158750</xdr:rowOff>
    </xdr:from>
    <xdr:to>
      <xdr:col>98</xdr:col>
      <xdr:colOff>38100</xdr:colOff>
      <xdr:row>80</xdr:row>
      <xdr:rowOff>88900</xdr:rowOff>
    </xdr:to>
    <xdr:sp macro="" textlink="">
      <xdr:nvSpPr>
        <xdr:cNvPr id="723" name="楕円 722">
          <a:extLst>
            <a:ext uri="{FF2B5EF4-FFF2-40B4-BE49-F238E27FC236}">
              <a16:creationId xmlns:a16="http://schemas.microsoft.com/office/drawing/2014/main" id="{BBE2F8A9-90E3-4E86-9B27-32F3BE560366}"/>
            </a:ext>
          </a:extLst>
        </xdr:cNvPr>
        <xdr:cNvSpPr/>
      </xdr:nvSpPr>
      <xdr:spPr>
        <a:xfrm>
          <a:off x="18605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0</xdr:rowOff>
    </xdr:from>
    <xdr:to>
      <xdr:col>102</xdr:col>
      <xdr:colOff>114300</xdr:colOff>
      <xdr:row>80</xdr:row>
      <xdr:rowOff>38100</xdr:rowOff>
    </xdr:to>
    <xdr:cxnSp macro="">
      <xdr:nvCxnSpPr>
        <xdr:cNvPr id="724" name="直線コネクタ 723">
          <a:extLst>
            <a:ext uri="{FF2B5EF4-FFF2-40B4-BE49-F238E27FC236}">
              <a16:creationId xmlns:a16="http://schemas.microsoft.com/office/drawing/2014/main" id="{694A6C1A-9800-4B27-8314-EABE3576A0DE}"/>
            </a:ext>
          </a:extLst>
        </xdr:cNvPr>
        <xdr:cNvCxnSpPr/>
      </xdr:nvCxnSpPr>
      <xdr:spPr>
        <a:xfrm flipV="1">
          <a:off x="18656300" y="13716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60977</xdr:rowOff>
    </xdr:from>
    <xdr:ext cx="469744" cy="259045"/>
    <xdr:sp macro="" textlink="">
      <xdr:nvSpPr>
        <xdr:cNvPr id="725" name="n_1aveValue【児童館】&#10;一人当たり面積">
          <a:extLst>
            <a:ext uri="{FF2B5EF4-FFF2-40B4-BE49-F238E27FC236}">
              <a16:creationId xmlns:a16="http://schemas.microsoft.com/office/drawing/2014/main" id="{FD156CF1-7955-4424-94B2-82AB08AF8E19}"/>
            </a:ext>
          </a:extLst>
        </xdr:cNvPr>
        <xdr:cNvSpPr txBox="1"/>
      </xdr:nvSpPr>
      <xdr:spPr>
        <a:xfrm>
          <a:off x="210757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26" name="n_2aveValue【児童館】&#10;一人当たり面積">
          <a:extLst>
            <a:ext uri="{FF2B5EF4-FFF2-40B4-BE49-F238E27FC236}">
              <a16:creationId xmlns:a16="http://schemas.microsoft.com/office/drawing/2014/main" id="{42FF50C0-BCAE-4269-8997-1A302E99D1DA}"/>
            </a:ext>
          </a:extLst>
        </xdr:cNvPr>
        <xdr:cNvSpPr txBox="1"/>
      </xdr:nvSpPr>
      <xdr:spPr>
        <a:xfrm>
          <a:off x="20199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27" name="n_3aveValue【児童館】&#10;一人当たり面積">
          <a:extLst>
            <a:ext uri="{FF2B5EF4-FFF2-40B4-BE49-F238E27FC236}">
              <a16:creationId xmlns:a16="http://schemas.microsoft.com/office/drawing/2014/main" id="{FEF0197B-B266-4E79-B3BD-4FDD789AA605}"/>
            </a:ext>
          </a:extLst>
        </xdr:cNvPr>
        <xdr:cNvSpPr txBox="1"/>
      </xdr:nvSpPr>
      <xdr:spPr>
        <a:xfrm>
          <a:off x="19310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156227</xdr:rowOff>
    </xdr:from>
    <xdr:ext cx="469744" cy="259045"/>
    <xdr:sp macro="" textlink="">
      <xdr:nvSpPr>
        <xdr:cNvPr id="728" name="n_4aveValue【児童館】&#10;一人当たり面積">
          <a:extLst>
            <a:ext uri="{FF2B5EF4-FFF2-40B4-BE49-F238E27FC236}">
              <a16:creationId xmlns:a16="http://schemas.microsoft.com/office/drawing/2014/main" id="{7D43EA4A-9603-4DEE-8DA3-1CAB6E2BC054}"/>
            </a:ext>
          </a:extLst>
        </xdr:cNvPr>
        <xdr:cNvSpPr txBox="1"/>
      </xdr:nvSpPr>
      <xdr:spPr>
        <a:xfrm>
          <a:off x="18421427" y="142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67327</xdr:rowOff>
    </xdr:from>
    <xdr:ext cx="469744" cy="259045"/>
    <xdr:sp macro="" textlink="">
      <xdr:nvSpPr>
        <xdr:cNvPr id="729" name="n_1mainValue【児童館】&#10;一人当たり面積">
          <a:extLst>
            <a:ext uri="{FF2B5EF4-FFF2-40B4-BE49-F238E27FC236}">
              <a16:creationId xmlns:a16="http://schemas.microsoft.com/office/drawing/2014/main" id="{504F5198-03D7-4975-83B6-6EC8A0B2E4A8}"/>
            </a:ext>
          </a:extLst>
        </xdr:cNvPr>
        <xdr:cNvSpPr txBox="1"/>
      </xdr:nvSpPr>
      <xdr:spPr>
        <a:xfrm>
          <a:off x="2107572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67327</xdr:rowOff>
    </xdr:from>
    <xdr:ext cx="469744" cy="259045"/>
    <xdr:sp macro="" textlink="">
      <xdr:nvSpPr>
        <xdr:cNvPr id="730" name="n_2mainValue【児童館】&#10;一人当たり面積">
          <a:extLst>
            <a:ext uri="{FF2B5EF4-FFF2-40B4-BE49-F238E27FC236}">
              <a16:creationId xmlns:a16="http://schemas.microsoft.com/office/drawing/2014/main" id="{457765D0-9953-4F5D-B227-B5EA8FB0ABE4}"/>
            </a:ext>
          </a:extLst>
        </xdr:cNvPr>
        <xdr:cNvSpPr txBox="1"/>
      </xdr:nvSpPr>
      <xdr:spPr>
        <a:xfrm>
          <a:off x="2019942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67327</xdr:rowOff>
    </xdr:from>
    <xdr:ext cx="469744" cy="259045"/>
    <xdr:sp macro="" textlink="">
      <xdr:nvSpPr>
        <xdr:cNvPr id="731" name="n_3mainValue【児童館】&#10;一人当たり面積">
          <a:extLst>
            <a:ext uri="{FF2B5EF4-FFF2-40B4-BE49-F238E27FC236}">
              <a16:creationId xmlns:a16="http://schemas.microsoft.com/office/drawing/2014/main" id="{32884240-04CD-44E0-9F70-1BF45B5BD7B1}"/>
            </a:ext>
          </a:extLst>
        </xdr:cNvPr>
        <xdr:cNvSpPr txBox="1"/>
      </xdr:nvSpPr>
      <xdr:spPr>
        <a:xfrm>
          <a:off x="1931042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105427</xdr:rowOff>
    </xdr:from>
    <xdr:ext cx="469744" cy="259045"/>
    <xdr:sp macro="" textlink="">
      <xdr:nvSpPr>
        <xdr:cNvPr id="732" name="n_4mainValue【児童館】&#10;一人当たり面積">
          <a:extLst>
            <a:ext uri="{FF2B5EF4-FFF2-40B4-BE49-F238E27FC236}">
              <a16:creationId xmlns:a16="http://schemas.microsoft.com/office/drawing/2014/main" id="{A665E812-F4AC-4247-81C2-80286D158A6A}"/>
            </a:ext>
          </a:extLst>
        </xdr:cNvPr>
        <xdr:cNvSpPr txBox="1"/>
      </xdr:nvSpPr>
      <xdr:spPr>
        <a:xfrm>
          <a:off x="18421427"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F2FEB5F-B7C4-42E8-B974-69C38F1CF0F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5C7734B9-CFC8-4931-844E-C2CA22A556F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C27DD223-76EF-43C8-B303-79E957E7B9F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5009DD92-F0ED-49D9-A18D-707D431505E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F4A219BB-FA61-4282-BCF6-592DBC66A5D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A084E64B-96D0-4A32-AFF7-7725A9D7AB6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9A8404EE-E393-4997-9F0F-782BC085CEB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44D4C933-B418-49B1-B40A-7FE5A925F1D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D5DAAE3F-0D01-4FD0-90F4-195B50955A4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D20F0DE0-8A66-4112-A620-CDF2BC1BA8A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646746C5-79E4-4045-A38A-4F882E8B5A5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F9985085-684F-4F5C-83B2-A2B16B0957F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7F5E1FC5-4799-4C9C-B3E8-118908C50BA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A3FF3A98-FD8E-4FF9-8403-227CAF0488D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C8960DB3-AD64-42CC-A37F-8D5E8619C8C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7D0A042E-C7DC-4AA5-887B-73A55C7802D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58CA20A0-1008-4FDF-B2D9-F18878FE5EE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800A93C5-B808-4BF5-8149-C78AF94BBB2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F9F26554-054C-4EE7-B762-BCBF7954728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0366A915-AB7E-48EF-914E-3CE850C38E2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a:extLst>
            <a:ext uri="{FF2B5EF4-FFF2-40B4-BE49-F238E27FC236}">
              <a16:creationId xmlns:a16="http://schemas.microsoft.com/office/drawing/2014/main" id="{7947F52C-A9DC-4AC4-8391-8F0677F0716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43F3B881-F923-4F80-8815-76C923B9386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a:extLst>
            <a:ext uri="{FF2B5EF4-FFF2-40B4-BE49-F238E27FC236}">
              <a16:creationId xmlns:a16="http://schemas.microsoft.com/office/drawing/2014/main" id="{DC22D210-627D-4042-943D-28F672F9859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6FB53A06-CCD9-49A7-A239-8353A8230F4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7" name="直線コネクタ 756">
          <a:extLst>
            <a:ext uri="{FF2B5EF4-FFF2-40B4-BE49-F238E27FC236}">
              <a16:creationId xmlns:a16="http://schemas.microsoft.com/office/drawing/2014/main" id="{E0385A22-CF16-48A2-A8C3-30191C644045}"/>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8" name="【公民館】&#10;有形固定資産減価償却率最小値テキスト">
          <a:extLst>
            <a:ext uri="{FF2B5EF4-FFF2-40B4-BE49-F238E27FC236}">
              <a16:creationId xmlns:a16="http://schemas.microsoft.com/office/drawing/2014/main" id="{74F04A37-1C3E-4BE9-8BD3-76079E41DE7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9" name="直線コネクタ 758">
          <a:extLst>
            <a:ext uri="{FF2B5EF4-FFF2-40B4-BE49-F238E27FC236}">
              <a16:creationId xmlns:a16="http://schemas.microsoft.com/office/drawing/2014/main" id="{5A704260-A12A-4738-B13B-92A5F1C13783}"/>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60" name="【公民館】&#10;有形固定資産減価償却率最大値テキスト">
          <a:extLst>
            <a:ext uri="{FF2B5EF4-FFF2-40B4-BE49-F238E27FC236}">
              <a16:creationId xmlns:a16="http://schemas.microsoft.com/office/drawing/2014/main" id="{A57E2103-4489-4B29-9884-B94F4EB9D36C}"/>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61" name="直線コネクタ 760">
          <a:extLst>
            <a:ext uri="{FF2B5EF4-FFF2-40B4-BE49-F238E27FC236}">
              <a16:creationId xmlns:a16="http://schemas.microsoft.com/office/drawing/2014/main" id="{05A29D70-72A9-4CBB-BF7F-29DAE51DF544}"/>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149241</xdr:rowOff>
    </xdr:from>
    <xdr:ext cx="405111" cy="259045"/>
    <xdr:sp macro="" textlink="">
      <xdr:nvSpPr>
        <xdr:cNvPr id="762" name="【公民館】&#10;有形固定資産減価償却率平均値テキスト">
          <a:extLst>
            <a:ext uri="{FF2B5EF4-FFF2-40B4-BE49-F238E27FC236}">
              <a16:creationId xmlns:a16="http://schemas.microsoft.com/office/drawing/2014/main" id="{AAE976C8-0809-4BE5-A166-FBFF4D878FFB}"/>
            </a:ext>
          </a:extLst>
        </xdr:cNvPr>
        <xdr:cNvSpPr txBox="1"/>
      </xdr:nvSpPr>
      <xdr:spPr>
        <a:xfrm>
          <a:off x="16357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3" name="フローチャート: 判断 762">
          <a:extLst>
            <a:ext uri="{FF2B5EF4-FFF2-40B4-BE49-F238E27FC236}">
              <a16:creationId xmlns:a16="http://schemas.microsoft.com/office/drawing/2014/main" id="{97477ABF-6E2B-43A3-BA8C-F5C7A874076D}"/>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4" name="フローチャート: 判断 763">
          <a:extLst>
            <a:ext uri="{FF2B5EF4-FFF2-40B4-BE49-F238E27FC236}">
              <a16:creationId xmlns:a16="http://schemas.microsoft.com/office/drawing/2014/main" id="{5D126FED-59AD-47C3-860D-D73C73836DA0}"/>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5" name="フローチャート: 判断 764">
          <a:extLst>
            <a:ext uri="{FF2B5EF4-FFF2-40B4-BE49-F238E27FC236}">
              <a16:creationId xmlns:a16="http://schemas.microsoft.com/office/drawing/2014/main" id="{0F50F951-7EDF-4D22-ABCB-47B9237ABA9F}"/>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6" name="フローチャート: 判断 765">
          <a:extLst>
            <a:ext uri="{FF2B5EF4-FFF2-40B4-BE49-F238E27FC236}">
              <a16:creationId xmlns:a16="http://schemas.microsoft.com/office/drawing/2014/main" id="{FC126578-B620-4DB0-98D9-2AC57DF7B10E}"/>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7" name="フローチャート: 判断 766">
          <a:extLst>
            <a:ext uri="{FF2B5EF4-FFF2-40B4-BE49-F238E27FC236}">
              <a16:creationId xmlns:a16="http://schemas.microsoft.com/office/drawing/2014/main" id="{6B039465-94F5-45CE-9D06-ED614B476706}"/>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B6A3C9C1-CE9A-4A1A-AE5F-2B919DD8187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35A04A9-2C36-47C9-BE41-EE5AAD28E10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5AD579A4-F58D-416D-8762-412DECC3C0F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FF29A3DC-5243-4A65-A5FC-B893239E671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B109DB6-A9BF-48C3-BF34-5805E6A061E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23495</xdr:rowOff>
    </xdr:from>
    <xdr:to>
      <xdr:col>85</xdr:col>
      <xdr:colOff>177800</xdr:colOff>
      <xdr:row>104</xdr:row>
      <xdr:rowOff>125095</xdr:rowOff>
    </xdr:to>
    <xdr:sp macro="" textlink="">
      <xdr:nvSpPr>
        <xdr:cNvPr id="773" name="楕円 772">
          <a:extLst>
            <a:ext uri="{FF2B5EF4-FFF2-40B4-BE49-F238E27FC236}">
              <a16:creationId xmlns:a16="http://schemas.microsoft.com/office/drawing/2014/main" id="{F4C4F635-DB47-47AC-9BF2-AE7F4406596C}"/>
            </a:ext>
          </a:extLst>
        </xdr:cNvPr>
        <xdr:cNvSpPr/>
      </xdr:nvSpPr>
      <xdr:spPr>
        <a:xfrm>
          <a:off x="162687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1922</xdr:rowOff>
    </xdr:from>
    <xdr:ext cx="405111" cy="259045"/>
    <xdr:sp macro="" textlink="">
      <xdr:nvSpPr>
        <xdr:cNvPr id="774" name="【公民館】&#10;有形固定資産減価償却率該当値テキスト">
          <a:extLst>
            <a:ext uri="{FF2B5EF4-FFF2-40B4-BE49-F238E27FC236}">
              <a16:creationId xmlns:a16="http://schemas.microsoft.com/office/drawing/2014/main" id="{ED6EEC54-B39A-4C93-ACD7-FFDD5C0C1C22}"/>
            </a:ext>
          </a:extLst>
        </xdr:cNvPr>
        <xdr:cNvSpPr txBox="1"/>
      </xdr:nvSpPr>
      <xdr:spPr>
        <a:xfrm>
          <a:off x="16357600"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23495</xdr:rowOff>
    </xdr:from>
    <xdr:to>
      <xdr:col>81</xdr:col>
      <xdr:colOff>101600</xdr:colOff>
      <xdr:row>104</xdr:row>
      <xdr:rowOff>125095</xdr:rowOff>
    </xdr:to>
    <xdr:sp macro="" textlink="">
      <xdr:nvSpPr>
        <xdr:cNvPr id="775" name="楕円 774">
          <a:extLst>
            <a:ext uri="{FF2B5EF4-FFF2-40B4-BE49-F238E27FC236}">
              <a16:creationId xmlns:a16="http://schemas.microsoft.com/office/drawing/2014/main" id="{027EAF15-D719-4170-A65E-F9CA1F56C4A5}"/>
            </a:ext>
          </a:extLst>
        </xdr:cNvPr>
        <xdr:cNvSpPr/>
      </xdr:nvSpPr>
      <xdr:spPr>
        <a:xfrm>
          <a:off x="15430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74295</xdr:rowOff>
    </xdr:from>
    <xdr:to>
      <xdr:col>85</xdr:col>
      <xdr:colOff>127000</xdr:colOff>
      <xdr:row>104</xdr:row>
      <xdr:rowOff>74295</xdr:rowOff>
    </xdr:to>
    <xdr:cxnSp macro="">
      <xdr:nvCxnSpPr>
        <xdr:cNvPr id="776" name="直線コネクタ 775">
          <a:extLst>
            <a:ext uri="{FF2B5EF4-FFF2-40B4-BE49-F238E27FC236}">
              <a16:creationId xmlns:a16="http://schemas.microsoft.com/office/drawing/2014/main" id="{548F42B9-C66B-4A79-9FB4-7BFA1BE97BDB}"/>
            </a:ext>
          </a:extLst>
        </xdr:cNvPr>
        <xdr:cNvCxnSpPr/>
      </xdr:nvCxnSpPr>
      <xdr:spPr>
        <a:xfrm>
          <a:off x="15481300" y="179050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33020</xdr:rowOff>
    </xdr:from>
    <xdr:to>
      <xdr:col>76</xdr:col>
      <xdr:colOff>165100</xdr:colOff>
      <xdr:row>104</xdr:row>
      <xdr:rowOff>134620</xdr:rowOff>
    </xdr:to>
    <xdr:sp macro="" textlink="">
      <xdr:nvSpPr>
        <xdr:cNvPr id="777" name="楕円 776">
          <a:extLst>
            <a:ext uri="{FF2B5EF4-FFF2-40B4-BE49-F238E27FC236}">
              <a16:creationId xmlns:a16="http://schemas.microsoft.com/office/drawing/2014/main" id="{F3BEC09D-968D-4E2F-A1B1-747021E010A6}"/>
            </a:ext>
          </a:extLst>
        </xdr:cNvPr>
        <xdr:cNvSpPr/>
      </xdr:nvSpPr>
      <xdr:spPr>
        <a:xfrm>
          <a:off x="14541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74295</xdr:rowOff>
    </xdr:from>
    <xdr:to>
      <xdr:col>81</xdr:col>
      <xdr:colOff>50800</xdr:colOff>
      <xdr:row>104</xdr:row>
      <xdr:rowOff>83820</xdr:rowOff>
    </xdr:to>
    <xdr:cxnSp macro="">
      <xdr:nvCxnSpPr>
        <xdr:cNvPr id="778" name="直線コネクタ 777">
          <a:extLst>
            <a:ext uri="{FF2B5EF4-FFF2-40B4-BE49-F238E27FC236}">
              <a16:creationId xmlns:a16="http://schemas.microsoft.com/office/drawing/2014/main" id="{3C84C6A1-4B85-4049-B90B-3F9E3338ABEE}"/>
            </a:ext>
          </a:extLst>
        </xdr:cNvPr>
        <xdr:cNvCxnSpPr/>
      </xdr:nvCxnSpPr>
      <xdr:spPr>
        <a:xfrm flipV="1">
          <a:off x="14592300" y="179050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10161</xdr:rowOff>
    </xdr:from>
    <xdr:to>
      <xdr:col>72</xdr:col>
      <xdr:colOff>38100</xdr:colOff>
      <xdr:row>104</xdr:row>
      <xdr:rowOff>111761</xdr:rowOff>
    </xdr:to>
    <xdr:sp macro="" textlink="">
      <xdr:nvSpPr>
        <xdr:cNvPr id="779" name="楕円 778">
          <a:extLst>
            <a:ext uri="{FF2B5EF4-FFF2-40B4-BE49-F238E27FC236}">
              <a16:creationId xmlns:a16="http://schemas.microsoft.com/office/drawing/2014/main" id="{9471D701-86A8-4D32-A4A8-5F4095CABFCC}"/>
            </a:ext>
          </a:extLst>
        </xdr:cNvPr>
        <xdr:cNvSpPr/>
      </xdr:nvSpPr>
      <xdr:spPr>
        <a:xfrm>
          <a:off x="13652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60961</xdr:rowOff>
    </xdr:from>
    <xdr:to>
      <xdr:col>76</xdr:col>
      <xdr:colOff>114300</xdr:colOff>
      <xdr:row>104</xdr:row>
      <xdr:rowOff>83820</xdr:rowOff>
    </xdr:to>
    <xdr:cxnSp macro="">
      <xdr:nvCxnSpPr>
        <xdr:cNvPr id="780" name="直線コネクタ 779">
          <a:extLst>
            <a:ext uri="{FF2B5EF4-FFF2-40B4-BE49-F238E27FC236}">
              <a16:creationId xmlns:a16="http://schemas.microsoft.com/office/drawing/2014/main" id="{55A71FD8-B608-4102-86B0-7FD4DDC3A5E6}"/>
            </a:ext>
          </a:extLst>
        </xdr:cNvPr>
        <xdr:cNvCxnSpPr/>
      </xdr:nvCxnSpPr>
      <xdr:spPr>
        <a:xfrm>
          <a:off x="13703300" y="178917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141605</xdr:rowOff>
    </xdr:from>
    <xdr:to>
      <xdr:col>67</xdr:col>
      <xdr:colOff>101600</xdr:colOff>
      <xdr:row>104</xdr:row>
      <xdr:rowOff>71755</xdr:rowOff>
    </xdr:to>
    <xdr:sp macro="" textlink="">
      <xdr:nvSpPr>
        <xdr:cNvPr id="781" name="楕円 780">
          <a:extLst>
            <a:ext uri="{FF2B5EF4-FFF2-40B4-BE49-F238E27FC236}">
              <a16:creationId xmlns:a16="http://schemas.microsoft.com/office/drawing/2014/main" id="{3560A2EE-9B43-4AE3-AEEE-B6FFA0DC43B6}"/>
            </a:ext>
          </a:extLst>
        </xdr:cNvPr>
        <xdr:cNvSpPr/>
      </xdr:nvSpPr>
      <xdr:spPr>
        <a:xfrm>
          <a:off x="12763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20955</xdr:rowOff>
    </xdr:from>
    <xdr:to>
      <xdr:col>71</xdr:col>
      <xdr:colOff>177800</xdr:colOff>
      <xdr:row>104</xdr:row>
      <xdr:rowOff>60961</xdr:rowOff>
    </xdr:to>
    <xdr:cxnSp macro="">
      <xdr:nvCxnSpPr>
        <xdr:cNvPr id="782" name="直線コネクタ 781">
          <a:extLst>
            <a:ext uri="{FF2B5EF4-FFF2-40B4-BE49-F238E27FC236}">
              <a16:creationId xmlns:a16="http://schemas.microsoft.com/office/drawing/2014/main" id="{1A48619F-A6BA-45B5-BF27-D15DC03D2E05}"/>
            </a:ext>
          </a:extLst>
        </xdr:cNvPr>
        <xdr:cNvCxnSpPr/>
      </xdr:nvCxnSpPr>
      <xdr:spPr>
        <a:xfrm>
          <a:off x="12814300" y="178517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783" name="n_1aveValue【公民館】&#10;有形固定資産減価償却率">
          <a:extLst>
            <a:ext uri="{FF2B5EF4-FFF2-40B4-BE49-F238E27FC236}">
              <a16:creationId xmlns:a16="http://schemas.microsoft.com/office/drawing/2014/main" id="{8FDA13D8-FDD0-4634-B4A2-13F49CE9091C}"/>
            </a:ext>
          </a:extLst>
        </xdr:cNvPr>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784" name="n_2aveValue【公民館】&#10;有形固定資産減価償却率">
          <a:extLst>
            <a:ext uri="{FF2B5EF4-FFF2-40B4-BE49-F238E27FC236}">
              <a16:creationId xmlns:a16="http://schemas.microsoft.com/office/drawing/2014/main" id="{8240F09C-D49C-4EAB-B56F-F8659101E58D}"/>
            </a:ext>
          </a:extLst>
        </xdr:cNvPr>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46372</xdr:rowOff>
    </xdr:from>
    <xdr:ext cx="405111" cy="259045"/>
    <xdr:sp macro="" textlink="">
      <xdr:nvSpPr>
        <xdr:cNvPr id="785" name="n_3aveValue【公民館】&#10;有形固定資産減価償却率">
          <a:extLst>
            <a:ext uri="{FF2B5EF4-FFF2-40B4-BE49-F238E27FC236}">
              <a16:creationId xmlns:a16="http://schemas.microsoft.com/office/drawing/2014/main" id="{2933D170-C13D-40D9-BA1B-BC03A8D02860}"/>
            </a:ext>
          </a:extLst>
        </xdr:cNvPr>
        <xdr:cNvSpPr txBox="1"/>
      </xdr:nvSpPr>
      <xdr:spPr>
        <a:xfrm>
          <a:off x="13500744"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786" name="n_4aveValue【公民館】&#10;有形固定資産減価償却率">
          <a:extLst>
            <a:ext uri="{FF2B5EF4-FFF2-40B4-BE49-F238E27FC236}">
              <a16:creationId xmlns:a16="http://schemas.microsoft.com/office/drawing/2014/main" id="{E0CC80CE-784D-4D01-A140-30EF05350C43}"/>
            </a:ext>
          </a:extLst>
        </xdr:cNvPr>
        <xdr:cNvSpPr txBox="1"/>
      </xdr:nvSpPr>
      <xdr:spPr>
        <a:xfrm>
          <a:off x="12611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116222</xdr:rowOff>
    </xdr:from>
    <xdr:ext cx="405111" cy="259045"/>
    <xdr:sp macro="" textlink="">
      <xdr:nvSpPr>
        <xdr:cNvPr id="787" name="n_1mainValue【公民館】&#10;有形固定資産減価償却率">
          <a:extLst>
            <a:ext uri="{FF2B5EF4-FFF2-40B4-BE49-F238E27FC236}">
              <a16:creationId xmlns:a16="http://schemas.microsoft.com/office/drawing/2014/main" id="{4C0292D0-06BE-4295-A198-79521341C7D6}"/>
            </a:ext>
          </a:extLst>
        </xdr:cNvPr>
        <xdr:cNvSpPr txBox="1"/>
      </xdr:nvSpPr>
      <xdr:spPr>
        <a:xfrm>
          <a:off x="15266044" y="179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125747</xdr:rowOff>
    </xdr:from>
    <xdr:ext cx="405111" cy="259045"/>
    <xdr:sp macro="" textlink="">
      <xdr:nvSpPr>
        <xdr:cNvPr id="788" name="n_2mainValue【公民館】&#10;有形固定資産減価償却率">
          <a:extLst>
            <a:ext uri="{FF2B5EF4-FFF2-40B4-BE49-F238E27FC236}">
              <a16:creationId xmlns:a16="http://schemas.microsoft.com/office/drawing/2014/main" id="{8DCD264F-40D1-46E7-B46A-0B7CABAD3CD2}"/>
            </a:ext>
          </a:extLst>
        </xdr:cNvPr>
        <xdr:cNvSpPr txBox="1"/>
      </xdr:nvSpPr>
      <xdr:spPr>
        <a:xfrm>
          <a:off x="14389744" y="1795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102888</xdr:rowOff>
    </xdr:from>
    <xdr:ext cx="405111" cy="259045"/>
    <xdr:sp macro="" textlink="">
      <xdr:nvSpPr>
        <xdr:cNvPr id="789" name="n_3mainValue【公民館】&#10;有形固定資産減価償却率">
          <a:extLst>
            <a:ext uri="{FF2B5EF4-FFF2-40B4-BE49-F238E27FC236}">
              <a16:creationId xmlns:a16="http://schemas.microsoft.com/office/drawing/2014/main" id="{AE741427-DC6F-4BFC-8D4B-991F0D34011C}"/>
            </a:ext>
          </a:extLst>
        </xdr:cNvPr>
        <xdr:cNvSpPr txBox="1"/>
      </xdr:nvSpPr>
      <xdr:spPr>
        <a:xfrm>
          <a:off x="13500744"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62882</xdr:rowOff>
    </xdr:from>
    <xdr:ext cx="405111" cy="259045"/>
    <xdr:sp macro="" textlink="">
      <xdr:nvSpPr>
        <xdr:cNvPr id="790" name="n_4mainValue【公民館】&#10;有形固定資産減価償却率">
          <a:extLst>
            <a:ext uri="{FF2B5EF4-FFF2-40B4-BE49-F238E27FC236}">
              <a16:creationId xmlns:a16="http://schemas.microsoft.com/office/drawing/2014/main" id="{F4129575-0AE0-4393-BE93-3D9A9AE404CB}"/>
            </a:ext>
          </a:extLst>
        </xdr:cNvPr>
        <xdr:cNvSpPr txBox="1"/>
      </xdr:nvSpPr>
      <xdr:spPr>
        <a:xfrm>
          <a:off x="12611744" y="1789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1656E661-D878-48CF-91E6-CA87F579D84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61EC5522-2311-4CDF-90F8-6145EB5F3BF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42F04C48-76A0-4C7E-B3F1-3C3212FEC41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8CF1B3B6-6F56-4CBA-A8CF-0CE579A4809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322621E6-DFD8-4300-A435-A4BA2273E01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E92CA0FC-950D-4A40-BF2F-A7E9E3941D0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0952B6CD-8D04-4EBB-982C-04C4250A6BA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77BD6512-9921-42AB-BBFE-7608B1E3B80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BD54C9EA-912E-4C01-BF9A-17A3953FC38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A8C0E150-3AA4-4426-B928-DA23EF0FB1B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5CC49A78-BBF0-4431-A89D-074021BD48E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E222093A-4DBC-48CA-9DDA-6C993E2E1AB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F4087B96-55A8-4198-874B-2DD8FF5EDB4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08CF35D1-2B16-4CE8-BA1D-FB8D03D6E79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10DE6E5B-0425-4EAF-BF89-72793EAFF8E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BAB94E03-97CC-4340-9057-252C09ADE21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85A0F1C4-EE87-401C-8912-EBE696C2EC4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9026FB31-8F41-4D0D-8F55-05974E58896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C38FF82A-B991-412C-95E3-491AD5B8C9C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DC8A0BDB-DF23-4AC5-AC6B-E8B1EDA38CA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C7C6E1F8-5E60-44A7-A768-75FAAE8366B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6B84853A-833B-4BBF-AAC1-97D7FE2884E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86896946-B73F-4771-AF96-7D9CEDA00C7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4" name="直線コネクタ 813">
          <a:extLst>
            <a:ext uri="{FF2B5EF4-FFF2-40B4-BE49-F238E27FC236}">
              <a16:creationId xmlns:a16="http://schemas.microsoft.com/office/drawing/2014/main" id="{46651C78-E4D7-49D6-AD0B-0C602E6C450A}"/>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5" name="【公民館】&#10;一人当たり面積最小値テキスト">
          <a:extLst>
            <a:ext uri="{FF2B5EF4-FFF2-40B4-BE49-F238E27FC236}">
              <a16:creationId xmlns:a16="http://schemas.microsoft.com/office/drawing/2014/main" id="{FB29493D-9DDE-4AD7-91ED-FB62FCD0FF5B}"/>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6" name="直線コネクタ 815">
          <a:extLst>
            <a:ext uri="{FF2B5EF4-FFF2-40B4-BE49-F238E27FC236}">
              <a16:creationId xmlns:a16="http://schemas.microsoft.com/office/drawing/2014/main" id="{39585473-7A01-4FE7-96F1-097F641F95C6}"/>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7" name="【公民館】&#10;一人当たり面積最大値テキスト">
          <a:extLst>
            <a:ext uri="{FF2B5EF4-FFF2-40B4-BE49-F238E27FC236}">
              <a16:creationId xmlns:a16="http://schemas.microsoft.com/office/drawing/2014/main" id="{A7D6E0DB-2EC0-4959-A159-5D12E51E982F}"/>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8" name="直線コネクタ 817">
          <a:extLst>
            <a:ext uri="{FF2B5EF4-FFF2-40B4-BE49-F238E27FC236}">
              <a16:creationId xmlns:a16="http://schemas.microsoft.com/office/drawing/2014/main" id="{3174908E-8BA2-4290-8C96-45A5CB278929}"/>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19" name="【公民館】&#10;一人当たり面積平均値テキスト">
          <a:extLst>
            <a:ext uri="{FF2B5EF4-FFF2-40B4-BE49-F238E27FC236}">
              <a16:creationId xmlns:a16="http://schemas.microsoft.com/office/drawing/2014/main" id="{C4656F36-643F-498B-83CA-E3905A756329}"/>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0" name="フローチャート: 判断 819">
          <a:extLst>
            <a:ext uri="{FF2B5EF4-FFF2-40B4-BE49-F238E27FC236}">
              <a16:creationId xmlns:a16="http://schemas.microsoft.com/office/drawing/2014/main" id="{1AF8A7A1-C472-4A86-BBCA-CFC83CFA6D9C}"/>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21" name="フローチャート: 判断 820">
          <a:extLst>
            <a:ext uri="{FF2B5EF4-FFF2-40B4-BE49-F238E27FC236}">
              <a16:creationId xmlns:a16="http://schemas.microsoft.com/office/drawing/2014/main" id="{500771E7-9F51-4A80-AF2F-EA2D598FE936}"/>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2" name="フローチャート: 判断 821">
          <a:extLst>
            <a:ext uri="{FF2B5EF4-FFF2-40B4-BE49-F238E27FC236}">
              <a16:creationId xmlns:a16="http://schemas.microsoft.com/office/drawing/2014/main" id="{5F49E51D-631E-423C-9782-DBE3C09BC23A}"/>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3" name="フローチャート: 判断 822">
          <a:extLst>
            <a:ext uri="{FF2B5EF4-FFF2-40B4-BE49-F238E27FC236}">
              <a16:creationId xmlns:a16="http://schemas.microsoft.com/office/drawing/2014/main" id="{537B2DF0-170E-4B15-BEAF-B1F847B7BA6E}"/>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4" name="フローチャート: 判断 823">
          <a:extLst>
            <a:ext uri="{FF2B5EF4-FFF2-40B4-BE49-F238E27FC236}">
              <a16:creationId xmlns:a16="http://schemas.microsoft.com/office/drawing/2014/main" id="{62CD252F-FFE5-4904-9288-A0CDE1DED198}"/>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EAF778BA-CCEA-4D87-A217-13FC8178E3C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18CABAA-CF42-45B8-9076-B482F5CE198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723D15B-7D2E-4B85-ACBF-4C8BE60F0B2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C37AC4A-830E-45DC-B335-D16CF568662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D060A905-45B2-41FB-9855-D4D20DB1532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132080</xdr:rowOff>
    </xdr:from>
    <xdr:to>
      <xdr:col>116</xdr:col>
      <xdr:colOff>114300</xdr:colOff>
      <xdr:row>105</xdr:row>
      <xdr:rowOff>62230</xdr:rowOff>
    </xdr:to>
    <xdr:sp macro="" textlink="">
      <xdr:nvSpPr>
        <xdr:cNvPr id="830" name="楕円 829">
          <a:extLst>
            <a:ext uri="{FF2B5EF4-FFF2-40B4-BE49-F238E27FC236}">
              <a16:creationId xmlns:a16="http://schemas.microsoft.com/office/drawing/2014/main" id="{12F10331-9B7C-4BBF-B8FB-9AA760B2BD06}"/>
            </a:ext>
          </a:extLst>
        </xdr:cNvPr>
        <xdr:cNvSpPr/>
      </xdr:nvSpPr>
      <xdr:spPr>
        <a:xfrm>
          <a:off x="221107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154957</xdr:rowOff>
    </xdr:from>
    <xdr:ext cx="469744" cy="259045"/>
    <xdr:sp macro="" textlink="">
      <xdr:nvSpPr>
        <xdr:cNvPr id="831" name="【公民館】&#10;一人当たり面積該当値テキスト">
          <a:extLst>
            <a:ext uri="{FF2B5EF4-FFF2-40B4-BE49-F238E27FC236}">
              <a16:creationId xmlns:a16="http://schemas.microsoft.com/office/drawing/2014/main" id="{C666AC10-659A-406C-ADB8-404FE2C600B3}"/>
            </a:ext>
          </a:extLst>
        </xdr:cNvPr>
        <xdr:cNvSpPr txBox="1"/>
      </xdr:nvSpPr>
      <xdr:spPr>
        <a:xfrm>
          <a:off x="22199600"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139700</xdr:rowOff>
    </xdr:from>
    <xdr:to>
      <xdr:col>112</xdr:col>
      <xdr:colOff>38100</xdr:colOff>
      <xdr:row>105</xdr:row>
      <xdr:rowOff>69850</xdr:rowOff>
    </xdr:to>
    <xdr:sp macro="" textlink="">
      <xdr:nvSpPr>
        <xdr:cNvPr id="832" name="楕円 831">
          <a:extLst>
            <a:ext uri="{FF2B5EF4-FFF2-40B4-BE49-F238E27FC236}">
              <a16:creationId xmlns:a16="http://schemas.microsoft.com/office/drawing/2014/main" id="{680106E9-F869-4F50-86EF-C60F0820EBA8}"/>
            </a:ext>
          </a:extLst>
        </xdr:cNvPr>
        <xdr:cNvSpPr/>
      </xdr:nvSpPr>
      <xdr:spPr>
        <a:xfrm>
          <a:off x="21272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11430</xdr:rowOff>
    </xdr:from>
    <xdr:to>
      <xdr:col>116</xdr:col>
      <xdr:colOff>63500</xdr:colOff>
      <xdr:row>105</xdr:row>
      <xdr:rowOff>19050</xdr:rowOff>
    </xdr:to>
    <xdr:cxnSp macro="">
      <xdr:nvCxnSpPr>
        <xdr:cNvPr id="833" name="直線コネクタ 832">
          <a:extLst>
            <a:ext uri="{FF2B5EF4-FFF2-40B4-BE49-F238E27FC236}">
              <a16:creationId xmlns:a16="http://schemas.microsoft.com/office/drawing/2014/main" id="{773123E9-F170-40DE-BE10-BF2F60EE7471}"/>
            </a:ext>
          </a:extLst>
        </xdr:cNvPr>
        <xdr:cNvCxnSpPr/>
      </xdr:nvCxnSpPr>
      <xdr:spPr>
        <a:xfrm flipV="1">
          <a:off x="21323300" y="180136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90170</xdr:rowOff>
    </xdr:from>
    <xdr:to>
      <xdr:col>107</xdr:col>
      <xdr:colOff>101600</xdr:colOff>
      <xdr:row>106</xdr:row>
      <xdr:rowOff>20320</xdr:rowOff>
    </xdr:to>
    <xdr:sp macro="" textlink="">
      <xdr:nvSpPr>
        <xdr:cNvPr id="834" name="楕円 833">
          <a:extLst>
            <a:ext uri="{FF2B5EF4-FFF2-40B4-BE49-F238E27FC236}">
              <a16:creationId xmlns:a16="http://schemas.microsoft.com/office/drawing/2014/main" id="{1A934140-FB6C-44FD-B8F6-0F5268C81325}"/>
            </a:ext>
          </a:extLst>
        </xdr:cNvPr>
        <xdr:cNvSpPr/>
      </xdr:nvSpPr>
      <xdr:spPr>
        <a:xfrm>
          <a:off x="20383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19050</xdr:rowOff>
    </xdr:from>
    <xdr:to>
      <xdr:col>111</xdr:col>
      <xdr:colOff>177800</xdr:colOff>
      <xdr:row>105</xdr:row>
      <xdr:rowOff>140970</xdr:rowOff>
    </xdr:to>
    <xdr:cxnSp macro="">
      <xdr:nvCxnSpPr>
        <xdr:cNvPr id="835" name="直線コネクタ 834">
          <a:extLst>
            <a:ext uri="{FF2B5EF4-FFF2-40B4-BE49-F238E27FC236}">
              <a16:creationId xmlns:a16="http://schemas.microsoft.com/office/drawing/2014/main" id="{2C80F6C7-B437-4A9C-99C9-0DFA1B3A00E5}"/>
            </a:ext>
          </a:extLst>
        </xdr:cNvPr>
        <xdr:cNvCxnSpPr/>
      </xdr:nvCxnSpPr>
      <xdr:spPr>
        <a:xfrm flipV="1">
          <a:off x="20434300" y="180213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63500</xdr:rowOff>
    </xdr:from>
    <xdr:to>
      <xdr:col>102</xdr:col>
      <xdr:colOff>165100</xdr:colOff>
      <xdr:row>104</xdr:row>
      <xdr:rowOff>165100</xdr:rowOff>
    </xdr:to>
    <xdr:sp macro="" textlink="">
      <xdr:nvSpPr>
        <xdr:cNvPr id="836" name="楕円 835">
          <a:extLst>
            <a:ext uri="{FF2B5EF4-FFF2-40B4-BE49-F238E27FC236}">
              <a16:creationId xmlns:a16="http://schemas.microsoft.com/office/drawing/2014/main" id="{F18FCDA3-4547-4A31-90D5-E424BC807916}"/>
            </a:ext>
          </a:extLst>
        </xdr:cNvPr>
        <xdr:cNvSpPr/>
      </xdr:nvSpPr>
      <xdr:spPr>
        <a:xfrm>
          <a:off x="19494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114300</xdr:rowOff>
    </xdr:from>
    <xdr:to>
      <xdr:col>107</xdr:col>
      <xdr:colOff>50800</xdr:colOff>
      <xdr:row>105</xdr:row>
      <xdr:rowOff>140970</xdr:rowOff>
    </xdr:to>
    <xdr:cxnSp macro="">
      <xdr:nvCxnSpPr>
        <xdr:cNvPr id="837" name="直線コネクタ 836">
          <a:extLst>
            <a:ext uri="{FF2B5EF4-FFF2-40B4-BE49-F238E27FC236}">
              <a16:creationId xmlns:a16="http://schemas.microsoft.com/office/drawing/2014/main" id="{9502CFA8-B27B-4726-9781-18273653B729}"/>
            </a:ext>
          </a:extLst>
        </xdr:cNvPr>
        <xdr:cNvCxnSpPr/>
      </xdr:nvCxnSpPr>
      <xdr:spPr>
        <a:xfrm>
          <a:off x="19545300" y="179451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71120</xdr:rowOff>
    </xdr:from>
    <xdr:to>
      <xdr:col>98</xdr:col>
      <xdr:colOff>38100</xdr:colOff>
      <xdr:row>105</xdr:row>
      <xdr:rowOff>1270</xdr:rowOff>
    </xdr:to>
    <xdr:sp macro="" textlink="">
      <xdr:nvSpPr>
        <xdr:cNvPr id="838" name="楕円 837">
          <a:extLst>
            <a:ext uri="{FF2B5EF4-FFF2-40B4-BE49-F238E27FC236}">
              <a16:creationId xmlns:a16="http://schemas.microsoft.com/office/drawing/2014/main" id="{41B428B8-73FE-4FAB-9AD3-629D76E76E43}"/>
            </a:ext>
          </a:extLst>
        </xdr:cNvPr>
        <xdr:cNvSpPr/>
      </xdr:nvSpPr>
      <xdr:spPr>
        <a:xfrm>
          <a:off x="18605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114300</xdr:rowOff>
    </xdr:from>
    <xdr:to>
      <xdr:col>102</xdr:col>
      <xdr:colOff>114300</xdr:colOff>
      <xdr:row>104</xdr:row>
      <xdr:rowOff>121920</xdr:rowOff>
    </xdr:to>
    <xdr:cxnSp macro="">
      <xdr:nvCxnSpPr>
        <xdr:cNvPr id="839" name="直線コネクタ 838">
          <a:extLst>
            <a:ext uri="{FF2B5EF4-FFF2-40B4-BE49-F238E27FC236}">
              <a16:creationId xmlns:a16="http://schemas.microsoft.com/office/drawing/2014/main" id="{EEC33A05-0FCC-40AB-ABF4-4055E741705B}"/>
            </a:ext>
          </a:extLst>
        </xdr:cNvPr>
        <xdr:cNvCxnSpPr/>
      </xdr:nvCxnSpPr>
      <xdr:spPr>
        <a:xfrm flipV="1">
          <a:off x="18656300" y="17945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840" name="n_1aveValue【公民館】&#10;一人当たり面積">
          <a:extLst>
            <a:ext uri="{FF2B5EF4-FFF2-40B4-BE49-F238E27FC236}">
              <a16:creationId xmlns:a16="http://schemas.microsoft.com/office/drawing/2014/main" id="{3A097408-2823-4345-95D8-8C4333AE5294}"/>
            </a:ext>
          </a:extLst>
        </xdr:cNvPr>
        <xdr:cNvSpPr txBox="1"/>
      </xdr:nvSpPr>
      <xdr:spPr>
        <a:xfrm>
          <a:off x="21075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41" name="n_2aveValue【公民館】&#10;一人当たり面積">
          <a:extLst>
            <a:ext uri="{FF2B5EF4-FFF2-40B4-BE49-F238E27FC236}">
              <a16:creationId xmlns:a16="http://schemas.microsoft.com/office/drawing/2014/main" id="{E42BDAF3-FFC8-42AE-BAE6-7B016DBA151F}"/>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842" name="n_3aveValue【公民館】&#10;一人当たり面積">
          <a:extLst>
            <a:ext uri="{FF2B5EF4-FFF2-40B4-BE49-F238E27FC236}">
              <a16:creationId xmlns:a16="http://schemas.microsoft.com/office/drawing/2014/main" id="{6B7988FA-D96A-4C94-9610-D3A7379EB913}"/>
            </a:ext>
          </a:extLst>
        </xdr:cNvPr>
        <xdr:cNvSpPr txBox="1"/>
      </xdr:nvSpPr>
      <xdr:spPr>
        <a:xfrm>
          <a:off x="19310427"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843" name="n_4aveValue【公民館】&#10;一人当たり面積">
          <a:extLst>
            <a:ext uri="{FF2B5EF4-FFF2-40B4-BE49-F238E27FC236}">
              <a16:creationId xmlns:a16="http://schemas.microsoft.com/office/drawing/2014/main" id="{B8C3C1F9-280F-4F9E-9ED4-E5238C1143E3}"/>
            </a:ext>
          </a:extLst>
        </xdr:cNvPr>
        <xdr:cNvSpPr txBox="1"/>
      </xdr:nvSpPr>
      <xdr:spPr>
        <a:xfrm>
          <a:off x="1842142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86377</xdr:rowOff>
    </xdr:from>
    <xdr:ext cx="469744" cy="259045"/>
    <xdr:sp macro="" textlink="">
      <xdr:nvSpPr>
        <xdr:cNvPr id="844" name="n_1mainValue【公民館】&#10;一人当たり面積">
          <a:extLst>
            <a:ext uri="{FF2B5EF4-FFF2-40B4-BE49-F238E27FC236}">
              <a16:creationId xmlns:a16="http://schemas.microsoft.com/office/drawing/2014/main" id="{654755B1-B684-4D73-AA0B-F6CA80B257DE}"/>
            </a:ext>
          </a:extLst>
        </xdr:cNvPr>
        <xdr:cNvSpPr txBox="1"/>
      </xdr:nvSpPr>
      <xdr:spPr>
        <a:xfrm>
          <a:off x="210757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11447</xdr:rowOff>
    </xdr:from>
    <xdr:ext cx="469744" cy="259045"/>
    <xdr:sp macro="" textlink="">
      <xdr:nvSpPr>
        <xdr:cNvPr id="845" name="n_2mainValue【公民館】&#10;一人当たり面積">
          <a:extLst>
            <a:ext uri="{FF2B5EF4-FFF2-40B4-BE49-F238E27FC236}">
              <a16:creationId xmlns:a16="http://schemas.microsoft.com/office/drawing/2014/main" id="{28A8E2BE-F12C-45A1-8A90-7E88369826B4}"/>
            </a:ext>
          </a:extLst>
        </xdr:cNvPr>
        <xdr:cNvSpPr txBox="1"/>
      </xdr:nvSpPr>
      <xdr:spPr>
        <a:xfrm>
          <a:off x="201994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10177</xdr:rowOff>
    </xdr:from>
    <xdr:ext cx="469744" cy="259045"/>
    <xdr:sp macro="" textlink="">
      <xdr:nvSpPr>
        <xdr:cNvPr id="846" name="n_3mainValue【公民館】&#10;一人当たり面積">
          <a:extLst>
            <a:ext uri="{FF2B5EF4-FFF2-40B4-BE49-F238E27FC236}">
              <a16:creationId xmlns:a16="http://schemas.microsoft.com/office/drawing/2014/main" id="{379A5714-8FA8-425E-991A-6B42C1CBE22C}"/>
            </a:ext>
          </a:extLst>
        </xdr:cNvPr>
        <xdr:cNvSpPr txBox="1"/>
      </xdr:nvSpPr>
      <xdr:spPr>
        <a:xfrm>
          <a:off x="19310427"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17797</xdr:rowOff>
    </xdr:from>
    <xdr:ext cx="469744" cy="259045"/>
    <xdr:sp macro="" textlink="">
      <xdr:nvSpPr>
        <xdr:cNvPr id="847" name="n_4mainValue【公民館】&#10;一人当たり面積">
          <a:extLst>
            <a:ext uri="{FF2B5EF4-FFF2-40B4-BE49-F238E27FC236}">
              <a16:creationId xmlns:a16="http://schemas.microsoft.com/office/drawing/2014/main" id="{FE1BD10C-AB5E-4EF5-A7F0-43F5A7761CE6}"/>
            </a:ext>
          </a:extLst>
        </xdr:cNvPr>
        <xdr:cNvSpPr txBox="1"/>
      </xdr:nvSpPr>
      <xdr:spPr>
        <a:xfrm>
          <a:off x="18421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E9701020-8D84-40F7-914D-17CA70E2835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CFD13310-5EA1-4219-A059-88DC9D6F6E0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03B90392-A31C-4DE1-9287-0988D7345E0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道路、橋梁・トンネル、公営住宅、学校施設については、中越大震災による災害復旧事業や新市建設計画に基づく整備事業等により規模の大きな資産が増えたことで、有形固定資産減価償却率は類似団体内平均値と比べて低い傾向にある。</a:t>
          </a:r>
        </a:p>
        <a:p>
          <a:r>
            <a:rPr kumimoji="1" lang="ja-JP" altLang="en-US" sz="1200">
              <a:latin typeface="ＭＳ Ｐゴシック" panose="020B0600070205080204" pitchFamily="50" charset="-128"/>
              <a:ea typeface="ＭＳ Ｐゴシック" panose="020B0600070205080204" pitchFamily="50" charset="-128"/>
            </a:rPr>
            <a:t>　原則として今後も機能を維持するが、施設の利用状況等に応じて、施設の適正化に取り組む。</a:t>
          </a:r>
        </a:p>
        <a:p>
          <a:r>
            <a:rPr kumimoji="1" lang="ja-JP" altLang="en-US" sz="1200">
              <a:latin typeface="ＭＳ Ｐゴシック" panose="020B0600070205080204" pitchFamily="50" charset="-128"/>
              <a:ea typeface="ＭＳ Ｐゴシック" panose="020B0600070205080204" pitchFamily="50" charset="-128"/>
            </a:rPr>
            <a:t>・認定こども園・幼稚園・保育所については、有形固定資産減価償却率は類似団体内平均値と比べて低い傾向にある。原則として今後も機能を維持するが、よりよい保育環境の整備を図るため、民営化等を進めている。</a:t>
          </a:r>
        </a:p>
        <a:p>
          <a:r>
            <a:rPr kumimoji="1" lang="ja-JP" altLang="en-US" sz="1200">
              <a:latin typeface="ＭＳ Ｐゴシック" panose="020B0600070205080204" pitchFamily="50" charset="-128"/>
              <a:ea typeface="ＭＳ Ｐゴシック" panose="020B0600070205080204" pitchFamily="50" charset="-128"/>
            </a:rPr>
            <a:t>・児童館については、有形固定資産減価償却率は類似団体内平均値と比べて高い傾向にある。原則として今後も機能を維持するが、児童館単独の施設については他の施設との複合化等を検討する。</a:t>
          </a:r>
        </a:p>
        <a:p>
          <a:r>
            <a:rPr kumimoji="1" lang="ja-JP" altLang="en-US" sz="1200">
              <a:latin typeface="ＭＳ Ｐゴシック" panose="020B0600070205080204" pitchFamily="50" charset="-128"/>
              <a:ea typeface="ＭＳ Ｐゴシック" panose="020B0600070205080204" pitchFamily="50" charset="-128"/>
            </a:rPr>
            <a:t>・公民館については、有形固定資産減価償却率が類似団体内平均と近似値である。コミュニティセンターを開設した地域については、地区公民館・分館を廃止し、コミュニティセンターへの移行又は施設の廃止を進め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15B19F-246D-443E-A375-F4CE832328C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53EE050-DC5C-4198-A34C-B68DFFC307A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D1764D0-CB4D-4F0A-91E2-13D0245D63E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921ED6A-CC24-4E43-B956-83C8EF1BDE5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0FE16D0-3828-4006-863D-7BB36D6C6CC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1107AD-5FC0-4CF5-99FC-4EAB5B35B2D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6948D52-96AF-4795-8BC9-FF71ACFB630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5B38055-18E4-4DE7-88CA-B3465140E6B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E2E49D-1EB1-45A9-B632-0F25F617263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80C3A7E-5CFD-4AFF-8664-EEF66D8840D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C06820-BE5A-4667-8B69-0844F1B8C0A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AAF1B77-C238-4812-9671-28B49900462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A4B5BA1-8A80-485A-B9EA-54E6B62F04B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900B686-A588-48B0-A0EB-FC7C839D444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95DA91-07D7-4A8D-ABFB-9B4DADFCFF9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6D60632-8147-4090-A9DD-8272C9DD80A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0AD19F-758A-4A5B-B550-1872A9BAF62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A992C72-17D4-401B-A43C-A03DF23472A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C115A2-E65E-4E99-9150-114B84C7058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706658-9AD8-4ADF-9AB2-27082DC5FC3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687A7E7-F001-48EB-97B3-6D95FE31BA0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50CFDF-4521-45C4-AB97-39170675A76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B203F1E-D2E8-4B37-9041-8C87E22B9BB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5AB9DE0-0D30-4FEF-9C73-7FAD3475823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982E1A6-E9F3-4967-9F5A-5B38B8AAB63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2A4ECF7-3537-4A08-87B9-F00177D6FD4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05AED64-CCDF-4BEB-88A9-2AF69A536CE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01C0E1D-DA1F-43D1-9D63-3617B9CEC8D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301095-ED1F-491E-9650-9285E550057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669F397-CDCB-46B9-9BBA-017BBB87633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240F162-E3CD-40FD-8227-4A627326FED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F16F21E-B485-42E5-9D7B-B791ECACA9C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E72F38-5C7F-4C32-815C-65CFE49018E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E8C4CFB-3289-4918-812C-A35C0412786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CC0DF5A-25AB-4A8B-BF99-444B5AE7439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6EBEC8-56C7-44DB-8D25-58B20E199C8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C4E2639-3EF8-4CC4-B419-ACC4B6C820F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EE007C1-CB67-42DB-ACA3-C8CB634008C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B62C641-0252-4CC0-BC51-A4C74A74319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0B99600-2808-4E06-95B9-E49878D1C63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D803820-8ED4-4A8B-9900-641B67D1161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E6C8664-D532-4418-8F01-C810708633D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A06AADB-5442-40BD-B188-7089F7BC3CE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23BF456-0E74-4D60-AA20-5B2B3C5CFF1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83DE7AF-0BEE-4D05-AB36-0A59931DC9A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8388A43-E5B3-43F9-806C-F174BF82DFD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7AF4631-9C0D-4650-A327-87DDD7FE4BE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25D07F9-4680-4A2C-8378-5F6F2FD3A0C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E0A5453-D137-49EF-B44A-817FA4E25EC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0BA254F-E0B3-4DEE-966A-E3906C76215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A4D5831-3221-4BF1-8915-E9827A3FD92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0E8C067-E34E-4FCC-A6DB-00675EBACA7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85D6686-CE3D-4E12-A4FF-7E0DD0F8135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D89842E-08EF-4778-8D22-E64300FA119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6D33BE4E-A41D-453C-B65C-7C6204BDD84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D0E13072-D86D-4963-8055-73A82AF749D4}"/>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FE74864B-4600-4621-AFB7-806A1F16A111}"/>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0818E52E-A64A-4BA0-A015-8C360698FFD9}"/>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CE017EDC-FEBC-49D6-B88D-65628DC92315}"/>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EE9F8120-EA37-4D3A-B9D0-259F662EEFAB}"/>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137177</xdr:rowOff>
    </xdr:from>
    <xdr:ext cx="405111" cy="259045"/>
    <xdr:sp macro="" textlink="">
      <xdr:nvSpPr>
        <xdr:cNvPr id="62" name="【図書館】&#10;有形固定資産減価償却率平均値テキスト">
          <a:extLst>
            <a:ext uri="{FF2B5EF4-FFF2-40B4-BE49-F238E27FC236}">
              <a16:creationId xmlns:a16="http://schemas.microsoft.com/office/drawing/2014/main" id="{3FFA0DC9-A5EE-4AC9-A2DD-95D433E5D099}"/>
            </a:ext>
          </a:extLst>
        </xdr:cNvPr>
        <xdr:cNvSpPr txBox="1"/>
      </xdr:nvSpPr>
      <xdr:spPr>
        <a:xfrm>
          <a:off x="4673600" y="6309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79D49F83-4CAD-400D-A2C9-B6B0404FA936}"/>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F296F0A6-B5A8-40A3-B20F-3DD7D2B44E1B}"/>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9EA3599A-189E-4791-8D01-703EB78BF0E3}"/>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EF69AC49-8DC5-4C0D-9C2D-2B77EA968F99}"/>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A0F0888D-57EE-4B11-B9A1-8A7CEC3A6932}"/>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CC33BB4-3839-457B-9FA7-9B3D57DDE63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3CFA32D-ED21-4432-9DD1-43F93D63120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FC6A10F-BE83-400E-9F94-662F07434A8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56EE3F3-37AB-4705-8D2F-F9F416D66D3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91CA21-0441-4853-BF25-279E680C3F4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151130</xdr:rowOff>
    </xdr:from>
    <xdr:to>
      <xdr:col>24</xdr:col>
      <xdr:colOff>114300</xdr:colOff>
      <xdr:row>37</xdr:row>
      <xdr:rowOff>81280</xdr:rowOff>
    </xdr:to>
    <xdr:sp macro="" textlink="">
      <xdr:nvSpPr>
        <xdr:cNvPr id="73" name="楕円 72">
          <a:extLst>
            <a:ext uri="{FF2B5EF4-FFF2-40B4-BE49-F238E27FC236}">
              <a16:creationId xmlns:a16="http://schemas.microsoft.com/office/drawing/2014/main" id="{F69B9FAE-7B44-4F32-90BE-36C51F330B90}"/>
            </a:ext>
          </a:extLst>
        </xdr:cNvPr>
        <xdr:cNvSpPr/>
      </xdr:nvSpPr>
      <xdr:spPr>
        <a:xfrm>
          <a:off x="4584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2557</xdr:rowOff>
    </xdr:from>
    <xdr:ext cx="405111" cy="259045"/>
    <xdr:sp macro="" textlink="">
      <xdr:nvSpPr>
        <xdr:cNvPr id="74" name="【図書館】&#10;有形固定資産減価償却率該当値テキスト">
          <a:extLst>
            <a:ext uri="{FF2B5EF4-FFF2-40B4-BE49-F238E27FC236}">
              <a16:creationId xmlns:a16="http://schemas.microsoft.com/office/drawing/2014/main" id="{9758D597-6DAB-4423-B142-AF096EB4E6F1}"/>
            </a:ext>
          </a:extLst>
        </xdr:cNvPr>
        <xdr:cNvSpPr txBox="1"/>
      </xdr:nvSpPr>
      <xdr:spPr>
        <a:xfrm>
          <a:off x="4673600"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109220</xdr:rowOff>
    </xdr:from>
    <xdr:to>
      <xdr:col>20</xdr:col>
      <xdr:colOff>38100</xdr:colOff>
      <xdr:row>37</xdr:row>
      <xdr:rowOff>39370</xdr:rowOff>
    </xdr:to>
    <xdr:sp macro="" textlink="">
      <xdr:nvSpPr>
        <xdr:cNvPr id="75" name="楕円 74">
          <a:extLst>
            <a:ext uri="{FF2B5EF4-FFF2-40B4-BE49-F238E27FC236}">
              <a16:creationId xmlns:a16="http://schemas.microsoft.com/office/drawing/2014/main" id="{4D61F270-013C-411D-8AA6-AF46D2064E16}"/>
            </a:ext>
          </a:extLst>
        </xdr:cNvPr>
        <xdr:cNvSpPr/>
      </xdr:nvSpPr>
      <xdr:spPr>
        <a:xfrm>
          <a:off x="3746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160020</xdr:rowOff>
    </xdr:from>
    <xdr:to>
      <xdr:col>24</xdr:col>
      <xdr:colOff>63500</xdr:colOff>
      <xdr:row>37</xdr:row>
      <xdr:rowOff>30480</xdr:rowOff>
    </xdr:to>
    <xdr:cxnSp macro="">
      <xdr:nvCxnSpPr>
        <xdr:cNvPr id="76" name="直線コネクタ 75">
          <a:extLst>
            <a:ext uri="{FF2B5EF4-FFF2-40B4-BE49-F238E27FC236}">
              <a16:creationId xmlns:a16="http://schemas.microsoft.com/office/drawing/2014/main" id="{B3DFB9CC-90E7-4FB4-8456-9527C3872987}"/>
            </a:ext>
          </a:extLst>
        </xdr:cNvPr>
        <xdr:cNvCxnSpPr/>
      </xdr:nvCxnSpPr>
      <xdr:spPr>
        <a:xfrm>
          <a:off x="3797300" y="63322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109220</xdr:rowOff>
    </xdr:from>
    <xdr:to>
      <xdr:col>15</xdr:col>
      <xdr:colOff>101600</xdr:colOff>
      <xdr:row>37</xdr:row>
      <xdr:rowOff>39370</xdr:rowOff>
    </xdr:to>
    <xdr:sp macro="" textlink="">
      <xdr:nvSpPr>
        <xdr:cNvPr id="77" name="楕円 76">
          <a:extLst>
            <a:ext uri="{FF2B5EF4-FFF2-40B4-BE49-F238E27FC236}">
              <a16:creationId xmlns:a16="http://schemas.microsoft.com/office/drawing/2014/main" id="{72F9C19C-2762-4164-8E5E-616E22FCA106}"/>
            </a:ext>
          </a:extLst>
        </xdr:cNvPr>
        <xdr:cNvSpPr/>
      </xdr:nvSpPr>
      <xdr:spPr>
        <a:xfrm>
          <a:off x="2857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160020</xdr:rowOff>
    </xdr:from>
    <xdr:to>
      <xdr:col>19</xdr:col>
      <xdr:colOff>177800</xdr:colOff>
      <xdr:row>36</xdr:row>
      <xdr:rowOff>160020</xdr:rowOff>
    </xdr:to>
    <xdr:cxnSp macro="">
      <xdr:nvCxnSpPr>
        <xdr:cNvPr id="78" name="直線コネクタ 77">
          <a:extLst>
            <a:ext uri="{FF2B5EF4-FFF2-40B4-BE49-F238E27FC236}">
              <a16:creationId xmlns:a16="http://schemas.microsoft.com/office/drawing/2014/main" id="{E153551E-8B11-417C-A22F-9CA58F7A0D55}"/>
            </a:ext>
          </a:extLst>
        </xdr:cNvPr>
        <xdr:cNvCxnSpPr/>
      </xdr:nvCxnSpPr>
      <xdr:spPr>
        <a:xfrm>
          <a:off x="2908300" y="6332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90170</xdr:rowOff>
    </xdr:from>
    <xdr:to>
      <xdr:col>10</xdr:col>
      <xdr:colOff>165100</xdr:colOff>
      <xdr:row>38</xdr:row>
      <xdr:rowOff>20320</xdr:rowOff>
    </xdr:to>
    <xdr:sp macro="" textlink="">
      <xdr:nvSpPr>
        <xdr:cNvPr id="79" name="楕円 78">
          <a:extLst>
            <a:ext uri="{FF2B5EF4-FFF2-40B4-BE49-F238E27FC236}">
              <a16:creationId xmlns:a16="http://schemas.microsoft.com/office/drawing/2014/main" id="{8F6EE9C0-012E-4CFA-AA50-6F6392BFA734}"/>
            </a:ext>
          </a:extLst>
        </xdr:cNvPr>
        <xdr:cNvSpPr/>
      </xdr:nvSpPr>
      <xdr:spPr>
        <a:xfrm>
          <a:off x="1968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160020</xdr:rowOff>
    </xdr:from>
    <xdr:to>
      <xdr:col>15</xdr:col>
      <xdr:colOff>50800</xdr:colOff>
      <xdr:row>37</xdr:row>
      <xdr:rowOff>140970</xdr:rowOff>
    </xdr:to>
    <xdr:cxnSp macro="">
      <xdr:nvCxnSpPr>
        <xdr:cNvPr id="80" name="直線コネクタ 79">
          <a:extLst>
            <a:ext uri="{FF2B5EF4-FFF2-40B4-BE49-F238E27FC236}">
              <a16:creationId xmlns:a16="http://schemas.microsoft.com/office/drawing/2014/main" id="{0C440B00-241C-421B-BEFD-FE8FE856C4F6}"/>
            </a:ext>
          </a:extLst>
        </xdr:cNvPr>
        <xdr:cNvCxnSpPr/>
      </xdr:nvCxnSpPr>
      <xdr:spPr>
        <a:xfrm flipV="1">
          <a:off x="2019300" y="63322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82550</xdr:rowOff>
    </xdr:from>
    <xdr:to>
      <xdr:col>6</xdr:col>
      <xdr:colOff>38100</xdr:colOff>
      <xdr:row>37</xdr:row>
      <xdr:rowOff>12700</xdr:rowOff>
    </xdr:to>
    <xdr:sp macro="" textlink="">
      <xdr:nvSpPr>
        <xdr:cNvPr id="81" name="楕円 80">
          <a:extLst>
            <a:ext uri="{FF2B5EF4-FFF2-40B4-BE49-F238E27FC236}">
              <a16:creationId xmlns:a16="http://schemas.microsoft.com/office/drawing/2014/main" id="{64DA867C-02F8-4773-AC71-60228C84A01A}"/>
            </a:ext>
          </a:extLst>
        </xdr:cNvPr>
        <xdr:cNvSpPr/>
      </xdr:nvSpPr>
      <xdr:spPr>
        <a:xfrm>
          <a:off x="1079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133350</xdr:rowOff>
    </xdr:from>
    <xdr:to>
      <xdr:col>10</xdr:col>
      <xdr:colOff>114300</xdr:colOff>
      <xdr:row>37</xdr:row>
      <xdr:rowOff>140970</xdr:rowOff>
    </xdr:to>
    <xdr:cxnSp macro="">
      <xdr:nvCxnSpPr>
        <xdr:cNvPr id="82" name="直線コネクタ 81">
          <a:extLst>
            <a:ext uri="{FF2B5EF4-FFF2-40B4-BE49-F238E27FC236}">
              <a16:creationId xmlns:a16="http://schemas.microsoft.com/office/drawing/2014/main" id="{3FB71706-B4D3-4211-93D7-57CA6ADF54A0}"/>
            </a:ext>
          </a:extLst>
        </xdr:cNvPr>
        <xdr:cNvCxnSpPr/>
      </xdr:nvCxnSpPr>
      <xdr:spPr>
        <a:xfrm>
          <a:off x="1130300" y="6305550"/>
          <a:ext cx="8890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49547</xdr:rowOff>
    </xdr:from>
    <xdr:ext cx="405111" cy="259045"/>
    <xdr:sp macro="" textlink="">
      <xdr:nvSpPr>
        <xdr:cNvPr id="83" name="n_1aveValue【図書館】&#10;有形固定資産減価償却率">
          <a:extLst>
            <a:ext uri="{FF2B5EF4-FFF2-40B4-BE49-F238E27FC236}">
              <a16:creationId xmlns:a16="http://schemas.microsoft.com/office/drawing/2014/main" id="{4415115A-B90D-4FE2-9A78-D0B52D7B5C59}"/>
            </a:ext>
          </a:extLst>
        </xdr:cNvPr>
        <xdr:cNvSpPr txBox="1"/>
      </xdr:nvSpPr>
      <xdr:spPr>
        <a:xfrm>
          <a:off x="3582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53357</xdr:rowOff>
    </xdr:from>
    <xdr:ext cx="405111" cy="259045"/>
    <xdr:sp macro="" textlink="">
      <xdr:nvSpPr>
        <xdr:cNvPr id="84" name="n_2aveValue【図書館】&#10;有形固定資産減価償却率">
          <a:extLst>
            <a:ext uri="{FF2B5EF4-FFF2-40B4-BE49-F238E27FC236}">
              <a16:creationId xmlns:a16="http://schemas.microsoft.com/office/drawing/2014/main" id="{520828EC-946B-4CFE-BFF0-4B107FCCE0F8}"/>
            </a:ext>
          </a:extLst>
        </xdr:cNvPr>
        <xdr:cNvSpPr txBox="1"/>
      </xdr:nvSpPr>
      <xdr:spPr>
        <a:xfrm>
          <a:off x="27057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3AA61928-BA67-4232-9EA6-089E118AEBAA}"/>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87E553C6-3634-4479-9E1B-E34A6E018741}"/>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55897</xdr:rowOff>
    </xdr:from>
    <xdr:ext cx="405111" cy="259045"/>
    <xdr:sp macro="" textlink="">
      <xdr:nvSpPr>
        <xdr:cNvPr id="87" name="n_1mainValue【図書館】&#10;有形固定資産減価償却率">
          <a:extLst>
            <a:ext uri="{FF2B5EF4-FFF2-40B4-BE49-F238E27FC236}">
              <a16:creationId xmlns:a16="http://schemas.microsoft.com/office/drawing/2014/main" id="{0A320183-9986-4746-BEFE-42A5FF64FCBE}"/>
            </a:ext>
          </a:extLst>
        </xdr:cNvPr>
        <xdr:cNvSpPr txBox="1"/>
      </xdr:nvSpPr>
      <xdr:spPr>
        <a:xfrm>
          <a:off x="35820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55897</xdr:rowOff>
    </xdr:from>
    <xdr:ext cx="405111" cy="259045"/>
    <xdr:sp macro="" textlink="">
      <xdr:nvSpPr>
        <xdr:cNvPr id="88" name="n_2mainValue【図書館】&#10;有形固定資産減価償却率">
          <a:extLst>
            <a:ext uri="{FF2B5EF4-FFF2-40B4-BE49-F238E27FC236}">
              <a16:creationId xmlns:a16="http://schemas.microsoft.com/office/drawing/2014/main" id="{A35BEE94-8195-4984-AB16-FF2EDE2B39DF}"/>
            </a:ext>
          </a:extLst>
        </xdr:cNvPr>
        <xdr:cNvSpPr txBox="1"/>
      </xdr:nvSpPr>
      <xdr:spPr>
        <a:xfrm>
          <a:off x="2705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11447</xdr:rowOff>
    </xdr:from>
    <xdr:ext cx="405111" cy="259045"/>
    <xdr:sp macro="" textlink="">
      <xdr:nvSpPr>
        <xdr:cNvPr id="89" name="n_3mainValue【図書館】&#10;有形固定資産減価償却率">
          <a:extLst>
            <a:ext uri="{FF2B5EF4-FFF2-40B4-BE49-F238E27FC236}">
              <a16:creationId xmlns:a16="http://schemas.microsoft.com/office/drawing/2014/main" id="{820E595C-0FF8-4BB1-9E8C-23FCBE625EFB}"/>
            </a:ext>
          </a:extLst>
        </xdr:cNvPr>
        <xdr:cNvSpPr txBox="1"/>
      </xdr:nvSpPr>
      <xdr:spPr>
        <a:xfrm>
          <a:off x="18167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3827</xdr:rowOff>
    </xdr:from>
    <xdr:ext cx="405111" cy="259045"/>
    <xdr:sp macro="" textlink="">
      <xdr:nvSpPr>
        <xdr:cNvPr id="90" name="n_4mainValue【図書館】&#10;有形固定資産減価償却率">
          <a:extLst>
            <a:ext uri="{FF2B5EF4-FFF2-40B4-BE49-F238E27FC236}">
              <a16:creationId xmlns:a16="http://schemas.microsoft.com/office/drawing/2014/main" id="{49EB3ADA-6498-4083-9F2D-6A96E5C28BDE}"/>
            </a:ext>
          </a:extLst>
        </xdr:cNvPr>
        <xdr:cNvSpPr txBox="1"/>
      </xdr:nvSpPr>
      <xdr:spPr>
        <a:xfrm>
          <a:off x="927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CAB8F48-7645-4DE7-9AA3-CDDF4CF9A92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51B3B16-58E2-4FA6-87CB-20F28EE4B72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01DB02A-D64A-47CD-98DC-C5C65492D4A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F50DC56-CCF7-42F7-85DE-D2D60D23E01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77F6184-0ACB-47C6-9E36-75D56AD267B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7D6ADEE-BC1F-4564-B7E6-1D7BC61A711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0A79C5C-9933-4C82-BEA8-F1D8D21D3CA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49657C7-BA06-4C30-BBEB-A9EBDDA35EC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26C65AFA-1251-4E86-B1F1-A390E6C38EB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56A2B19-C271-40D2-A147-A733357827B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DFCA8752-B8B8-4361-8AA3-FD955ACDD3E9}"/>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F4F00E8D-844C-4999-9598-D72734F2636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74D1C935-806D-4565-8288-109C056206A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B169BACC-B19B-4C69-BBFA-D6A00AB16F4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A4CB711-D995-41C4-9B71-BC26288684E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73494D50-687C-48B4-A04D-DE39BD85145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6CE40521-F41C-4389-A90E-A635ECAC288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97FC1AF1-08A6-4069-B188-1C388A4540FF}"/>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6580F2E-4825-4C77-9CFE-30C1BB3521B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36F7C2F3-ED2A-4E6B-AECC-3541A50EE18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A17BA226-95D2-446A-A27B-FE509AD7D89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4DCDB2F6-CF42-40D5-9FFA-973E3B6A87ED}"/>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7D0ADE54-28BD-4D75-AAB4-4186698A634D}"/>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92D98108-2053-4F52-AB33-3D349571A85C}"/>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2D2EB548-502D-4636-A060-E49A85CCA8CF}"/>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3B858A0F-0602-47F4-B7B0-D3A6CE713B78}"/>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a:extLst>
            <a:ext uri="{FF2B5EF4-FFF2-40B4-BE49-F238E27FC236}">
              <a16:creationId xmlns:a16="http://schemas.microsoft.com/office/drawing/2014/main" id="{43A3F656-D06A-4AA4-8C45-BC0202B6BE3D}"/>
            </a:ext>
          </a:extLst>
        </xdr:cNvPr>
        <xdr:cNvSpPr txBox="1"/>
      </xdr:nvSpPr>
      <xdr:spPr>
        <a:xfrm>
          <a:off x="10515600" y="645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CA2F5753-D419-41BA-9DE0-C303A6DFA184}"/>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74CEAB9B-7153-4E6F-BF2B-E33324611002}"/>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9910E82A-2D65-4C96-8F8D-A429ED44D8CD}"/>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5CEDC731-61FC-49BC-85DC-E826B75185B0}"/>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F3C94313-A205-4417-BC55-8D43C3EACA2A}"/>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7ADFADD-8840-44BF-9923-266BD5D32D9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7B1EBD8-163D-4D3B-9AC3-5943A4CB0BE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0A9907A-1E03-483E-A7FC-E3865CAB7AD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0AED1F6-166B-4AF7-BEB5-A8C5D2F3CF0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B0BB549-C266-4B88-8B07-C838161A081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139700</xdr:rowOff>
    </xdr:from>
    <xdr:to>
      <xdr:col>55</xdr:col>
      <xdr:colOff>50800</xdr:colOff>
      <xdr:row>37</xdr:row>
      <xdr:rowOff>69850</xdr:rowOff>
    </xdr:to>
    <xdr:sp macro="" textlink="">
      <xdr:nvSpPr>
        <xdr:cNvPr id="128" name="楕円 127">
          <a:extLst>
            <a:ext uri="{FF2B5EF4-FFF2-40B4-BE49-F238E27FC236}">
              <a16:creationId xmlns:a16="http://schemas.microsoft.com/office/drawing/2014/main" id="{B9A3AE7C-0DE7-4D2E-92EC-AD6A897B6F1D}"/>
            </a:ext>
          </a:extLst>
        </xdr:cNvPr>
        <xdr:cNvSpPr/>
      </xdr:nvSpPr>
      <xdr:spPr>
        <a:xfrm>
          <a:off x="104267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162577</xdr:rowOff>
    </xdr:from>
    <xdr:ext cx="469744" cy="259045"/>
    <xdr:sp macro="" textlink="">
      <xdr:nvSpPr>
        <xdr:cNvPr id="129" name="【図書館】&#10;一人当たり面積該当値テキスト">
          <a:extLst>
            <a:ext uri="{FF2B5EF4-FFF2-40B4-BE49-F238E27FC236}">
              <a16:creationId xmlns:a16="http://schemas.microsoft.com/office/drawing/2014/main" id="{72BDA196-C332-49EA-9DEB-820CF376F2ED}"/>
            </a:ext>
          </a:extLst>
        </xdr:cNvPr>
        <xdr:cNvSpPr txBox="1"/>
      </xdr:nvSpPr>
      <xdr:spPr>
        <a:xfrm>
          <a:off x="10515600"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2540</xdr:rowOff>
    </xdr:from>
    <xdr:to>
      <xdr:col>50</xdr:col>
      <xdr:colOff>165100</xdr:colOff>
      <xdr:row>36</xdr:row>
      <xdr:rowOff>104140</xdr:rowOff>
    </xdr:to>
    <xdr:sp macro="" textlink="">
      <xdr:nvSpPr>
        <xdr:cNvPr id="130" name="楕円 129">
          <a:extLst>
            <a:ext uri="{FF2B5EF4-FFF2-40B4-BE49-F238E27FC236}">
              <a16:creationId xmlns:a16="http://schemas.microsoft.com/office/drawing/2014/main" id="{E53E9D72-CAC8-4CBF-8826-2A19EB16F5E3}"/>
            </a:ext>
          </a:extLst>
        </xdr:cNvPr>
        <xdr:cNvSpPr/>
      </xdr:nvSpPr>
      <xdr:spPr>
        <a:xfrm>
          <a:off x="9588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53340</xdr:rowOff>
    </xdr:from>
    <xdr:to>
      <xdr:col>55</xdr:col>
      <xdr:colOff>0</xdr:colOff>
      <xdr:row>37</xdr:row>
      <xdr:rowOff>19050</xdr:rowOff>
    </xdr:to>
    <xdr:cxnSp macro="">
      <xdr:nvCxnSpPr>
        <xdr:cNvPr id="131" name="直線コネクタ 130">
          <a:extLst>
            <a:ext uri="{FF2B5EF4-FFF2-40B4-BE49-F238E27FC236}">
              <a16:creationId xmlns:a16="http://schemas.microsoft.com/office/drawing/2014/main" id="{9C2B7F54-41D1-45CC-B81C-3E9239CB95DF}"/>
            </a:ext>
          </a:extLst>
        </xdr:cNvPr>
        <xdr:cNvCxnSpPr/>
      </xdr:nvCxnSpPr>
      <xdr:spPr>
        <a:xfrm>
          <a:off x="9639300" y="622554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2540</xdr:rowOff>
    </xdr:from>
    <xdr:to>
      <xdr:col>46</xdr:col>
      <xdr:colOff>38100</xdr:colOff>
      <xdr:row>36</xdr:row>
      <xdr:rowOff>104140</xdr:rowOff>
    </xdr:to>
    <xdr:sp macro="" textlink="">
      <xdr:nvSpPr>
        <xdr:cNvPr id="132" name="楕円 131">
          <a:extLst>
            <a:ext uri="{FF2B5EF4-FFF2-40B4-BE49-F238E27FC236}">
              <a16:creationId xmlns:a16="http://schemas.microsoft.com/office/drawing/2014/main" id="{EF806512-6F5A-452D-B04F-6F8A0052CAA9}"/>
            </a:ext>
          </a:extLst>
        </xdr:cNvPr>
        <xdr:cNvSpPr/>
      </xdr:nvSpPr>
      <xdr:spPr>
        <a:xfrm>
          <a:off x="8699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53340</xdr:rowOff>
    </xdr:from>
    <xdr:to>
      <xdr:col>50</xdr:col>
      <xdr:colOff>114300</xdr:colOff>
      <xdr:row>36</xdr:row>
      <xdr:rowOff>53340</xdr:rowOff>
    </xdr:to>
    <xdr:cxnSp macro="">
      <xdr:nvCxnSpPr>
        <xdr:cNvPr id="133" name="直線コネクタ 132">
          <a:extLst>
            <a:ext uri="{FF2B5EF4-FFF2-40B4-BE49-F238E27FC236}">
              <a16:creationId xmlns:a16="http://schemas.microsoft.com/office/drawing/2014/main" id="{5220FE0E-B9F8-4EA6-90E9-CD15B9E2AEF3}"/>
            </a:ext>
          </a:extLst>
        </xdr:cNvPr>
        <xdr:cNvCxnSpPr/>
      </xdr:nvCxnSpPr>
      <xdr:spPr>
        <a:xfrm>
          <a:off x="8750300" y="6225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162560</xdr:rowOff>
    </xdr:from>
    <xdr:to>
      <xdr:col>41</xdr:col>
      <xdr:colOff>101600</xdr:colOff>
      <xdr:row>37</xdr:row>
      <xdr:rowOff>92710</xdr:rowOff>
    </xdr:to>
    <xdr:sp macro="" textlink="">
      <xdr:nvSpPr>
        <xdr:cNvPr id="134" name="楕円 133">
          <a:extLst>
            <a:ext uri="{FF2B5EF4-FFF2-40B4-BE49-F238E27FC236}">
              <a16:creationId xmlns:a16="http://schemas.microsoft.com/office/drawing/2014/main" id="{DF26EDE2-2C7D-4665-AE23-6CD021DC78A9}"/>
            </a:ext>
          </a:extLst>
        </xdr:cNvPr>
        <xdr:cNvSpPr/>
      </xdr:nvSpPr>
      <xdr:spPr>
        <a:xfrm>
          <a:off x="7810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53340</xdr:rowOff>
    </xdr:from>
    <xdr:to>
      <xdr:col>45</xdr:col>
      <xdr:colOff>177800</xdr:colOff>
      <xdr:row>37</xdr:row>
      <xdr:rowOff>41910</xdr:rowOff>
    </xdr:to>
    <xdr:cxnSp macro="">
      <xdr:nvCxnSpPr>
        <xdr:cNvPr id="135" name="直線コネクタ 134">
          <a:extLst>
            <a:ext uri="{FF2B5EF4-FFF2-40B4-BE49-F238E27FC236}">
              <a16:creationId xmlns:a16="http://schemas.microsoft.com/office/drawing/2014/main" id="{148A968E-1B29-4E13-87EC-8BBDDD7EF8AA}"/>
            </a:ext>
          </a:extLst>
        </xdr:cNvPr>
        <xdr:cNvCxnSpPr/>
      </xdr:nvCxnSpPr>
      <xdr:spPr>
        <a:xfrm flipV="1">
          <a:off x="7861300" y="62255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162560</xdr:rowOff>
    </xdr:from>
    <xdr:to>
      <xdr:col>36</xdr:col>
      <xdr:colOff>165100</xdr:colOff>
      <xdr:row>37</xdr:row>
      <xdr:rowOff>92710</xdr:rowOff>
    </xdr:to>
    <xdr:sp macro="" textlink="">
      <xdr:nvSpPr>
        <xdr:cNvPr id="136" name="楕円 135">
          <a:extLst>
            <a:ext uri="{FF2B5EF4-FFF2-40B4-BE49-F238E27FC236}">
              <a16:creationId xmlns:a16="http://schemas.microsoft.com/office/drawing/2014/main" id="{D66F4FB8-A7FC-47D7-A23F-EEC922F54356}"/>
            </a:ext>
          </a:extLst>
        </xdr:cNvPr>
        <xdr:cNvSpPr/>
      </xdr:nvSpPr>
      <xdr:spPr>
        <a:xfrm>
          <a:off x="6921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41910</xdr:rowOff>
    </xdr:from>
    <xdr:to>
      <xdr:col>41</xdr:col>
      <xdr:colOff>50800</xdr:colOff>
      <xdr:row>37</xdr:row>
      <xdr:rowOff>41910</xdr:rowOff>
    </xdr:to>
    <xdr:cxnSp macro="">
      <xdr:nvCxnSpPr>
        <xdr:cNvPr id="137" name="直線コネクタ 136">
          <a:extLst>
            <a:ext uri="{FF2B5EF4-FFF2-40B4-BE49-F238E27FC236}">
              <a16:creationId xmlns:a16="http://schemas.microsoft.com/office/drawing/2014/main" id="{2403E03D-AF47-421B-9D14-63754ACD71D0}"/>
            </a:ext>
          </a:extLst>
        </xdr:cNvPr>
        <xdr:cNvCxnSpPr/>
      </xdr:nvCxnSpPr>
      <xdr:spPr>
        <a:xfrm>
          <a:off x="6972300" y="6385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00874630-56A0-4AC1-B409-656E607468F3}"/>
            </a:ext>
          </a:extLst>
        </xdr:cNvPr>
        <xdr:cNvSpPr txBox="1"/>
      </xdr:nvSpPr>
      <xdr:spPr>
        <a:xfrm>
          <a:off x="93917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AAC79A44-5995-46E8-96BF-20D594D31F3C}"/>
            </a:ext>
          </a:extLst>
        </xdr:cNvPr>
        <xdr:cNvSpPr txBox="1"/>
      </xdr:nvSpPr>
      <xdr:spPr>
        <a:xfrm>
          <a:off x="8515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0A232B01-9E2D-48D6-9AA7-760284CCF069}"/>
            </a:ext>
          </a:extLst>
        </xdr:cNvPr>
        <xdr:cNvSpPr txBox="1"/>
      </xdr:nvSpPr>
      <xdr:spPr>
        <a:xfrm>
          <a:off x="7626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EF073A38-E92D-4EE8-B9BA-7896B3E5D728}"/>
            </a:ext>
          </a:extLst>
        </xdr:cNvPr>
        <xdr:cNvSpPr txBox="1"/>
      </xdr:nvSpPr>
      <xdr:spPr>
        <a:xfrm>
          <a:off x="6737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120667</xdr:rowOff>
    </xdr:from>
    <xdr:ext cx="469744" cy="259045"/>
    <xdr:sp macro="" textlink="">
      <xdr:nvSpPr>
        <xdr:cNvPr id="142" name="n_1mainValue【図書館】&#10;一人当たり面積">
          <a:extLst>
            <a:ext uri="{FF2B5EF4-FFF2-40B4-BE49-F238E27FC236}">
              <a16:creationId xmlns:a16="http://schemas.microsoft.com/office/drawing/2014/main" id="{A4710F6E-4428-4246-9DDB-47E61D3C41FD}"/>
            </a:ext>
          </a:extLst>
        </xdr:cNvPr>
        <xdr:cNvSpPr txBox="1"/>
      </xdr:nvSpPr>
      <xdr:spPr>
        <a:xfrm>
          <a:off x="93917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120667</xdr:rowOff>
    </xdr:from>
    <xdr:ext cx="469744" cy="259045"/>
    <xdr:sp macro="" textlink="">
      <xdr:nvSpPr>
        <xdr:cNvPr id="143" name="n_2mainValue【図書館】&#10;一人当たり面積">
          <a:extLst>
            <a:ext uri="{FF2B5EF4-FFF2-40B4-BE49-F238E27FC236}">
              <a16:creationId xmlns:a16="http://schemas.microsoft.com/office/drawing/2014/main" id="{05A0562D-12A8-40EC-85E1-F493D2442749}"/>
            </a:ext>
          </a:extLst>
        </xdr:cNvPr>
        <xdr:cNvSpPr txBox="1"/>
      </xdr:nvSpPr>
      <xdr:spPr>
        <a:xfrm>
          <a:off x="8515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109237</xdr:rowOff>
    </xdr:from>
    <xdr:ext cx="469744" cy="259045"/>
    <xdr:sp macro="" textlink="">
      <xdr:nvSpPr>
        <xdr:cNvPr id="144" name="n_3mainValue【図書館】&#10;一人当たり面積">
          <a:extLst>
            <a:ext uri="{FF2B5EF4-FFF2-40B4-BE49-F238E27FC236}">
              <a16:creationId xmlns:a16="http://schemas.microsoft.com/office/drawing/2014/main" id="{DA0260F8-ED56-4E3C-9AF8-FC8B53B4CD8D}"/>
            </a:ext>
          </a:extLst>
        </xdr:cNvPr>
        <xdr:cNvSpPr txBox="1"/>
      </xdr:nvSpPr>
      <xdr:spPr>
        <a:xfrm>
          <a:off x="76264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109237</xdr:rowOff>
    </xdr:from>
    <xdr:ext cx="469744" cy="259045"/>
    <xdr:sp macro="" textlink="">
      <xdr:nvSpPr>
        <xdr:cNvPr id="145" name="n_4mainValue【図書館】&#10;一人当たり面積">
          <a:extLst>
            <a:ext uri="{FF2B5EF4-FFF2-40B4-BE49-F238E27FC236}">
              <a16:creationId xmlns:a16="http://schemas.microsoft.com/office/drawing/2014/main" id="{6A342F5E-9873-4047-96AA-09E75CA25ADC}"/>
            </a:ext>
          </a:extLst>
        </xdr:cNvPr>
        <xdr:cNvSpPr txBox="1"/>
      </xdr:nvSpPr>
      <xdr:spPr>
        <a:xfrm>
          <a:off x="67374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B8D146F-AED3-4E80-932C-EE75E374FE0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38887FB-464F-44E3-90B9-A3E2C3AF037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577FEEB-953A-4CE6-A935-43F52CB6B4F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AF8BFA1-E761-424C-9ED0-4E084BD2D77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A67F840-FDB0-4E7B-891B-8F9D3684B4D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2016DF4-658D-4DB3-89D4-14804709CDA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9FE2894-FF6E-402F-BA28-6603E57DC7C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041CFFC-A686-496D-9267-A0B249B23D3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03F16E3-82FE-4987-9F70-C874DF3075F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8E98E1A-B781-47F1-A6B9-C2A86112468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8D5807D-8B3E-4CDF-84AD-A2D40591914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CD6D020C-73B9-4FFC-B091-13FF119BC1E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C9DB53A2-908C-494C-A3E6-DBE8AB6F65FE}"/>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5DD41587-1C95-4767-B8DB-DFB2E14F091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EEB829F2-B347-4D64-9BB0-73D97E7E9D9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A033BE5-6013-4012-945A-D32F4C6A36F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35AEC3AF-3358-4CE3-831C-CB59C193485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6419317-2387-4DAC-B671-F5C96DD2FAF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C026303-601D-4D33-B061-7879B115176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427A36B-06A4-4F17-813D-0AEFEA2B664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A9395B7E-088A-443C-861F-1CC7D1ECD3C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88AE6F4-C690-4BF0-871B-8A075FD3BD6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A7CBF906-9D2C-4740-845F-0916EAFEC2E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C02D2289-00A4-438C-9907-DF8A40768C84}"/>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C27B767F-7D2B-49F4-9B85-994E5316D5B8}"/>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F88DB46A-0580-4070-8AA9-5A0D4421B3C0}"/>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62E482AE-82E0-4925-8BAB-BB60EA4B4E80}"/>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C9F0452B-93D3-48AB-AFF2-F84372473B89}"/>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9F1966C7-28D0-487C-B474-1ADFBD13D1CA}"/>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6A8A706E-BDB3-41FF-8B16-8072362A71E0}"/>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6C036AD8-9C18-49DE-B684-F1EE1661DF67}"/>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BC79C640-84C0-4187-91EA-A2BDCBB33A6D}"/>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655545CF-08DF-4C78-A249-2D58C46B1C7F}"/>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335CCB32-6AFC-4F7F-B3CB-C402A9A92FC1}"/>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CE94F63-AF1C-4D2F-BC33-C260E50D28C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B021CD9-D17E-4D32-BEDC-1AF7DC1F79B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899D217-1D7A-4FE7-8FCC-2F837F994F5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118E125-BAB4-4411-91EA-C03428371E6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3FFF48B-748C-410F-B946-A7138477F73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36830</xdr:rowOff>
    </xdr:from>
    <xdr:to>
      <xdr:col>24</xdr:col>
      <xdr:colOff>114300</xdr:colOff>
      <xdr:row>61</xdr:row>
      <xdr:rowOff>138430</xdr:rowOff>
    </xdr:to>
    <xdr:sp macro="" textlink="">
      <xdr:nvSpPr>
        <xdr:cNvPr id="185" name="楕円 184">
          <a:extLst>
            <a:ext uri="{FF2B5EF4-FFF2-40B4-BE49-F238E27FC236}">
              <a16:creationId xmlns:a16="http://schemas.microsoft.com/office/drawing/2014/main" id="{323A1C92-4101-4820-AE0F-FDAFC10596A2}"/>
            </a:ext>
          </a:extLst>
        </xdr:cNvPr>
        <xdr:cNvSpPr/>
      </xdr:nvSpPr>
      <xdr:spPr>
        <a:xfrm>
          <a:off x="45847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15257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94B472BF-B3E5-49E7-BB8B-3AD15E49F214}"/>
            </a:ext>
          </a:extLst>
        </xdr:cNvPr>
        <xdr:cNvSpPr txBox="1"/>
      </xdr:nvSpPr>
      <xdr:spPr>
        <a:xfrm>
          <a:off x="4673600"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153035</xdr:rowOff>
    </xdr:from>
    <xdr:to>
      <xdr:col>20</xdr:col>
      <xdr:colOff>38100</xdr:colOff>
      <xdr:row>61</xdr:row>
      <xdr:rowOff>83185</xdr:rowOff>
    </xdr:to>
    <xdr:sp macro="" textlink="">
      <xdr:nvSpPr>
        <xdr:cNvPr id="187" name="楕円 186">
          <a:extLst>
            <a:ext uri="{FF2B5EF4-FFF2-40B4-BE49-F238E27FC236}">
              <a16:creationId xmlns:a16="http://schemas.microsoft.com/office/drawing/2014/main" id="{0F448E1D-8556-40B9-BC1E-A6B0DC4567DA}"/>
            </a:ext>
          </a:extLst>
        </xdr:cNvPr>
        <xdr:cNvSpPr/>
      </xdr:nvSpPr>
      <xdr:spPr>
        <a:xfrm>
          <a:off x="3746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32385</xdr:rowOff>
    </xdr:from>
    <xdr:to>
      <xdr:col>24</xdr:col>
      <xdr:colOff>63500</xdr:colOff>
      <xdr:row>61</xdr:row>
      <xdr:rowOff>87630</xdr:rowOff>
    </xdr:to>
    <xdr:cxnSp macro="">
      <xdr:nvCxnSpPr>
        <xdr:cNvPr id="188" name="直線コネクタ 187">
          <a:extLst>
            <a:ext uri="{FF2B5EF4-FFF2-40B4-BE49-F238E27FC236}">
              <a16:creationId xmlns:a16="http://schemas.microsoft.com/office/drawing/2014/main" id="{1E6FB53F-A5CE-4166-A966-BA6A7654DE65}"/>
            </a:ext>
          </a:extLst>
        </xdr:cNvPr>
        <xdr:cNvCxnSpPr/>
      </xdr:nvCxnSpPr>
      <xdr:spPr>
        <a:xfrm>
          <a:off x="3797300" y="1049083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151130</xdr:rowOff>
    </xdr:from>
    <xdr:to>
      <xdr:col>15</xdr:col>
      <xdr:colOff>101600</xdr:colOff>
      <xdr:row>61</xdr:row>
      <xdr:rowOff>81280</xdr:rowOff>
    </xdr:to>
    <xdr:sp macro="" textlink="">
      <xdr:nvSpPr>
        <xdr:cNvPr id="189" name="楕円 188">
          <a:extLst>
            <a:ext uri="{FF2B5EF4-FFF2-40B4-BE49-F238E27FC236}">
              <a16:creationId xmlns:a16="http://schemas.microsoft.com/office/drawing/2014/main" id="{87F35FDA-8E07-491F-AA97-3661A31820B7}"/>
            </a:ext>
          </a:extLst>
        </xdr:cNvPr>
        <xdr:cNvSpPr/>
      </xdr:nvSpPr>
      <xdr:spPr>
        <a:xfrm>
          <a:off x="2857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30480</xdr:rowOff>
    </xdr:from>
    <xdr:to>
      <xdr:col>19</xdr:col>
      <xdr:colOff>177800</xdr:colOff>
      <xdr:row>61</xdr:row>
      <xdr:rowOff>32385</xdr:rowOff>
    </xdr:to>
    <xdr:cxnSp macro="">
      <xdr:nvCxnSpPr>
        <xdr:cNvPr id="190" name="直線コネクタ 189">
          <a:extLst>
            <a:ext uri="{FF2B5EF4-FFF2-40B4-BE49-F238E27FC236}">
              <a16:creationId xmlns:a16="http://schemas.microsoft.com/office/drawing/2014/main" id="{20282941-550A-403E-BF49-129ABB98A52A}"/>
            </a:ext>
          </a:extLst>
        </xdr:cNvPr>
        <xdr:cNvCxnSpPr/>
      </xdr:nvCxnSpPr>
      <xdr:spPr>
        <a:xfrm>
          <a:off x="2908300" y="104889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166370</xdr:rowOff>
    </xdr:from>
    <xdr:to>
      <xdr:col>10</xdr:col>
      <xdr:colOff>165100</xdr:colOff>
      <xdr:row>62</xdr:row>
      <xdr:rowOff>96520</xdr:rowOff>
    </xdr:to>
    <xdr:sp macro="" textlink="">
      <xdr:nvSpPr>
        <xdr:cNvPr id="191" name="楕円 190">
          <a:extLst>
            <a:ext uri="{FF2B5EF4-FFF2-40B4-BE49-F238E27FC236}">
              <a16:creationId xmlns:a16="http://schemas.microsoft.com/office/drawing/2014/main" id="{3B4F8ADF-548E-413F-98A2-EEC134E5EFF7}"/>
            </a:ext>
          </a:extLst>
        </xdr:cNvPr>
        <xdr:cNvSpPr/>
      </xdr:nvSpPr>
      <xdr:spPr>
        <a:xfrm>
          <a:off x="1968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30480</xdr:rowOff>
    </xdr:from>
    <xdr:to>
      <xdr:col>15</xdr:col>
      <xdr:colOff>50800</xdr:colOff>
      <xdr:row>62</xdr:row>
      <xdr:rowOff>45720</xdr:rowOff>
    </xdr:to>
    <xdr:cxnSp macro="">
      <xdr:nvCxnSpPr>
        <xdr:cNvPr id="192" name="直線コネクタ 191">
          <a:extLst>
            <a:ext uri="{FF2B5EF4-FFF2-40B4-BE49-F238E27FC236}">
              <a16:creationId xmlns:a16="http://schemas.microsoft.com/office/drawing/2014/main" id="{DEF15DE0-1CD7-452A-9D91-0D8511EE0D0A}"/>
            </a:ext>
          </a:extLst>
        </xdr:cNvPr>
        <xdr:cNvCxnSpPr/>
      </xdr:nvCxnSpPr>
      <xdr:spPr>
        <a:xfrm flipV="1">
          <a:off x="2019300" y="10488930"/>
          <a:ext cx="8890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156845</xdr:rowOff>
    </xdr:from>
    <xdr:to>
      <xdr:col>6</xdr:col>
      <xdr:colOff>38100</xdr:colOff>
      <xdr:row>62</xdr:row>
      <xdr:rowOff>86995</xdr:rowOff>
    </xdr:to>
    <xdr:sp macro="" textlink="">
      <xdr:nvSpPr>
        <xdr:cNvPr id="193" name="楕円 192">
          <a:extLst>
            <a:ext uri="{FF2B5EF4-FFF2-40B4-BE49-F238E27FC236}">
              <a16:creationId xmlns:a16="http://schemas.microsoft.com/office/drawing/2014/main" id="{D9EBCF7B-5D53-45A7-AD95-EFFD202913C8}"/>
            </a:ext>
          </a:extLst>
        </xdr:cNvPr>
        <xdr:cNvSpPr/>
      </xdr:nvSpPr>
      <xdr:spPr>
        <a:xfrm>
          <a:off x="1079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36195</xdr:rowOff>
    </xdr:from>
    <xdr:to>
      <xdr:col>10</xdr:col>
      <xdr:colOff>114300</xdr:colOff>
      <xdr:row>62</xdr:row>
      <xdr:rowOff>45720</xdr:rowOff>
    </xdr:to>
    <xdr:cxnSp macro="">
      <xdr:nvCxnSpPr>
        <xdr:cNvPr id="194" name="直線コネクタ 193">
          <a:extLst>
            <a:ext uri="{FF2B5EF4-FFF2-40B4-BE49-F238E27FC236}">
              <a16:creationId xmlns:a16="http://schemas.microsoft.com/office/drawing/2014/main" id="{C6F27C1F-D2F8-4EDB-966F-83A0D504CF5D}"/>
            </a:ext>
          </a:extLst>
        </xdr:cNvPr>
        <xdr:cNvCxnSpPr/>
      </xdr:nvCxnSpPr>
      <xdr:spPr>
        <a:xfrm>
          <a:off x="1130300" y="106660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137177</xdr:rowOff>
    </xdr:from>
    <xdr:ext cx="405111" cy="259045"/>
    <xdr:sp macro="" textlink="">
      <xdr:nvSpPr>
        <xdr:cNvPr id="195" name="n_1aveValue【体育館・プール】&#10;有形固定資産減価償却率">
          <a:extLst>
            <a:ext uri="{FF2B5EF4-FFF2-40B4-BE49-F238E27FC236}">
              <a16:creationId xmlns:a16="http://schemas.microsoft.com/office/drawing/2014/main" id="{F362BE8C-752E-4127-B220-D9EB5B998C7D}"/>
            </a:ext>
          </a:extLst>
        </xdr:cNvPr>
        <xdr:cNvSpPr txBox="1"/>
      </xdr:nvSpPr>
      <xdr:spPr>
        <a:xfrm>
          <a:off x="35820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158132</xdr:rowOff>
    </xdr:from>
    <xdr:ext cx="405111" cy="259045"/>
    <xdr:sp macro="" textlink="">
      <xdr:nvSpPr>
        <xdr:cNvPr id="196" name="n_2aveValue【体育館・プール】&#10;有形固定資産減価償却率">
          <a:extLst>
            <a:ext uri="{FF2B5EF4-FFF2-40B4-BE49-F238E27FC236}">
              <a16:creationId xmlns:a16="http://schemas.microsoft.com/office/drawing/2014/main" id="{DEAC71A6-CF2C-4387-A4B3-C2036B8208E0}"/>
            </a:ext>
          </a:extLst>
        </xdr:cNvPr>
        <xdr:cNvSpPr txBox="1"/>
      </xdr:nvSpPr>
      <xdr:spPr>
        <a:xfrm>
          <a:off x="27057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B8485045-157D-4B14-8AEE-1B8214090C31}"/>
            </a:ext>
          </a:extLst>
        </xdr:cNvPr>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0F12D712-C427-48B4-86C8-E6B4C1985154}"/>
            </a:ext>
          </a:extLst>
        </xdr:cNvPr>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99712</xdr:rowOff>
    </xdr:from>
    <xdr:ext cx="405111" cy="259045"/>
    <xdr:sp macro="" textlink="">
      <xdr:nvSpPr>
        <xdr:cNvPr id="199" name="n_1mainValue【体育館・プール】&#10;有形固定資産減価償却率">
          <a:extLst>
            <a:ext uri="{FF2B5EF4-FFF2-40B4-BE49-F238E27FC236}">
              <a16:creationId xmlns:a16="http://schemas.microsoft.com/office/drawing/2014/main" id="{D98A03A9-B64D-41EE-8A9F-766E54018BC3}"/>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97807</xdr:rowOff>
    </xdr:from>
    <xdr:ext cx="405111" cy="259045"/>
    <xdr:sp macro="" textlink="">
      <xdr:nvSpPr>
        <xdr:cNvPr id="200" name="n_2mainValue【体育館・プール】&#10;有形固定資産減価償却率">
          <a:extLst>
            <a:ext uri="{FF2B5EF4-FFF2-40B4-BE49-F238E27FC236}">
              <a16:creationId xmlns:a16="http://schemas.microsoft.com/office/drawing/2014/main" id="{9415CD76-D62B-4AD5-B592-745304BFCCBF}"/>
            </a:ext>
          </a:extLst>
        </xdr:cNvPr>
        <xdr:cNvSpPr txBox="1"/>
      </xdr:nvSpPr>
      <xdr:spPr>
        <a:xfrm>
          <a:off x="2705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87647</xdr:rowOff>
    </xdr:from>
    <xdr:ext cx="405111" cy="259045"/>
    <xdr:sp macro="" textlink="">
      <xdr:nvSpPr>
        <xdr:cNvPr id="201" name="n_3mainValue【体育館・プール】&#10;有形固定資産減価償却率">
          <a:extLst>
            <a:ext uri="{FF2B5EF4-FFF2-40B4-BE49-F238E27FC236}">
              <a16:creationId xmlns:a16="http://schemas.microsoft.com/office/drawing/2014/main" id="{61B30A88-AA60-4B38-91EA-0BEF092EAA72}"/>
            </a:ext>
          </a:extLst>
        </xdr:cNvPr>
        <xdr:cNvSpPr txBox="1"/>
      </xdr:nvSpPr>
      <xdr:spPr>
        <a:xfrm>
          <a:off x="1816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78122</xdr:rowOff>
    </xdr:from>
    <xdr:ext cx="405111" cy="259045"/>
    <xdr:sp macro="" textlink="">
      <xdr:nvSpPr>
        <xdr:cNvPr id="202" name="n_4mainValue【体育館・プール】&#10;有形固定資産減価償却率">
          <a:extLst>
            <a:ext uri="{FF2B5EF4-FFF2-40B4-BE49-F238E27FC236}">
              <a16:creationId xmlns:a16="http://schemas.microsoft.com/office/drawing/2014/main" id="{67307231-2CC3-4620-9A1E-BFCDF70CB433}"/>
            </a:ext>
          </a:extLst>
        </xdr:cNvPr>
        <xdr:cNvSpPr txBox="1"/>
      </xdr:nvSpPr>
      <xdr:spPr>
        <a:xfrm>
          <a:off x="9277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6A9AE501-D840-4FC9-9AE7-E85A46E6EFC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8D5BE729-236F-4E14-AE5E-E8106C1D9EB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8866F1C2-0D53-4524-BF9F-6B7A9B2DB2E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412025A-B0F8-4CA1-B0DF-48E7E1C4307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FF911694-04A9-4342-8CBE-7A6925DC011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7C6E79FC-B812-428A-8887-6A1D7CB0519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C53BCD8A-F187-4123-B6F3-1EA6228BD4A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279A3333-FA4A-4449-A4D5-B320EB8E419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453486FD-0C2A-4DF0-BD68-56C6EC80ED7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3D75659-0DED-431A-904A-81928D8548C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70EEE1F0-5C1C-4624-84BA-94389DEF195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2DFC3DCD-BE37-419E-8755-B3936BEAB5A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9B69714-06AF-48E6-AFD5-16432B65AB5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8B526330-9B8A-44DB-A0D2-14745C29B89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C8D7E976-9C0E-43EB-A09B-F10ED2A3ACD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2181344A-CEE9-48DD-87B5-CAFF5C172E2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B3210AD-B403-467B-8FD3-9180C1427B2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F0CEFB3D-A83E-40B0-A5EF-5607B7E9716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8FB809F6-BAF5-4331-B10B-38F43176263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9A406636-A250-4812-881E-D9D361FB5E3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1D1CB6E-85B8-4E1C-8063-E4EAF9678D2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3E38BB10-4534-45EF-B3BC-543B840B801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49DCE981-7A72-4955-8516-6F0C9AA160D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7040067E-1821-49C0-927E-862461067C75}"/>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88723FC6-313E-4FB7-B936-BBB5E34DFF53}"/>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116253B2-3D2E-471A-8291-927ED05A621F}"/>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B663378F-43A4-4F3B-AA8A-2EBDE38D511F}"/>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E63E6D00-B04D-4253-A2AF-5A6A89EB63BE}"/>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38117</xdr:rowOff>
    </xdr:from>
    <xdr:ext cx="469744" cy="259045"/>
    <xdr:sp macro="" textlink="">
      <xdr:nvSpPr>
        <xdr:cNvPr id="231" name="【体育館・プール】&#10;一人当たり面積平均値テキスト">
          <a:extLst>
            <a:ext uri="{FF2B5EF4-FFF2-40B4-BE49-F238E27FC236}">
              <a16:creationId xmlns:a16="http://schemas.microsoft.com/office/drawing/2014/main" id="{F5BD6736-DD4C-41CC-B99A-D78900AA5EFD}"/>
            </a:ext>
          </a:extLst>
        </xdr:cNvPr>
        <xdr:cNvSpPr txBox="1"/>
      </xdr:nvSpPr>
      <xdr:spPr>
        <a:xfrm>
          <a:off x="10515600" y="1049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87C1AED7-6EF2-4B5A-B892-44F8634DC1B1}"/>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444596F9-2513-405D-A68C-E4BB93DF023D}"/>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00D03456-3DDF-4B97-95AB-2B3F8353E87D}"/>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536DE09C-F8A6-47FA-A422-84D35F0DA203}"/>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431CE2B2-B4A3-4E88-9553-EC855FBD3165}"/>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C0886A5-AB24-49D3-9189-EC0939E3470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58E777B-9F98-4502-AB5F-7F29A5B4AAD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BC1D29B-6C59-4C13-9213-FA6B4E5FEAE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64D08C8-3E29-46C2-805E-FD2ED8DA9A3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D9BC481-AA84-4D22-97DD-9EC178F3369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55880</xdr:rowOff>
    </xdr:from>
    <xdr:to>
      <xdr:col>55</xdr:col>
      <xdr:colOff>50800</xdr:colOff>
      <xdr:row>58</xdr:row>
      <xdr:rowOff>157480</xdr:rowOff>
    </xdr:to>
    <xdr:sp macro="" textlink="">
      <xdr:nvSpPr>
        <xdr:cNvPr id="242" name="楕円 241">
          <a:extLst>
            <a:ext uri="{FF2B5EF4-FFF2-40B4-BE49-F238E27FC236}">
              <a16:creationId xmlns:a16="http://schemas.microsoft.com/office/drawing/2014/main" id="{2535BCAA-1647-4099-BCBC-3488DD178151}"/>
            </a:ext>
          </a:extLst>
        </xdr:cNvPr>
        <xdr:cNvSpPr/>
      </xdr:nvSpPr>
      <xdr:spPr>
        <a:xfrm>
          <a:off x="104267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78757</xdr:rowOff>
    </xdr:from>
    <xdr:ext cx="469744" cy="259045"/>
    <xdr:sp macro="" textlink="">
      <xdr:nvSpPr>
        <xdr:cNvPr id="243" name="【体育館・プール】&#10;一人当たり面積該当値テキスト">
          <a:extLst>
            <a:ext uri="{FF2B5EF4-FFF2-40B4-BE49-F238E27FC236}">
              <a16:creationId xmlns:a16="http://schemas.microsoft.com/office/drawing/2014/main" id="{36E9B498-7CD0-45D0-A7F1-329E5B33EA46}"/>
            </a:ext>
          </a:extLst>
        </xdr:cNvPr>
        <xdr:cNvSpPr txBox="1"/>
      </xdr:nvSpPr>
      <xdr:spPr>
        <a:xfrm>
          <a:off x="10515600"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67310</xdr:rowOff>
    </xdr:from>
    <xdr:to>
      <xdr:col>50</xdr:col>
      <xdr:colOff>165100</xdr:colOff>
      <xdr:row>58</xdr:row>
      <xdr:rowOff>168910</xdr:rowOff>
    </xdr:to>
    <xdr:sp macro="" textlink="">
      <xdr:nvSpPr>
        <xdr:cNvPr id="244" name="楕円 243">
          <a:extLst>
            <a:ext uri="{FF2B5EF4-FFF2-40B4-BE49-F238E27FC236}">
              <a16:creationId xmlns:a16="http://schemas.microsoft.com/office/drawing/2014/main" id="{E6E7E9A7-1970-45C7-865F-C0AF7DD14213}"/>
            </a:ext>
          </a:extLst>
        </xdr:cNvPr>
        <xdr:cNvSpPr/>
      </xdr:nvSpPr>
      <xdr:spPr>
        <a:xfrm>
          <a:off x="95885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106680</xdr:rowOff>
    </xdr:from>
    <xdr:to>
      <xdr:col>55</xdr:col>
      <xdr:colOff>0</xdr:colOff>
      <xdr:row>58</xdr:row>
      <xdr:rowOff>118110</xdr:rowOff>
    </xdr:to>
    <xdr:cxnSp macro="">
      <xdr:nvCxnSpPr>
        <xdr:cNvPr id="245" name="直線コネクタ 244">
          <a:extLst>
            <a:ext uri="{FF2B5EF4-FFF2-40B4-BE49-F238E27FC236}">
              <a16:creationId xmlns:a16="http://schemas.microsoft.com/office/drawing/2014/main" id="{DE76198B-568E-4094-816B-2E5C80CF8206}"/>
            </a:ext>
          </a:extLst>
        </xdr:cNvPr>
        <xdr:cNvCxnSpPr/>
      </xdr:nvCxnSpPr>
      <xdr:spPr>
        <a:xfrm flipV="1">
          <a:off x="9639300" y="1005078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78740</xdr:rowOff>
    </xdr:from>
    <xdr:to>
      <xdr:col>46</xdr:col>
      <xdr:colOff>38100</xdr:colOff>
      <xdr:row>59</xdr:row>
      <xdr:rowOff>8890</xdr:rowOff>
    </xdr:to>
    <xdr:sp macro="" textlink="">
      <xdr:nvSpPr>
        <xdr:cNvPr id="246" name="楕円 245">
          <a:extLst>
            <a:ext uri="{FF2B5EF4-FFF2-40B4-BE49-F238E27FC236}">
              <a16:creationId xmlns:a16="http://schemas.microsoft.com/office/drawing/2014/main" id="{776E6E20-1112-4429-AFE2-4D0DD3A8236A}"/>
            </a:ext>
          </a:extLst>
        </xdr:cNvPr>
        <xdr:cNvSpPr/>
      </xdr:nvSpPr>
      <xdr:spPr>
        <a:xfrm>
          <a:off x="8699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118110</xdr:rowOff>
    </xdr:from>
    <xdr:to>
      <xdr:col>50</xdr:col>
      <xdr:colOff>114300</xdr:colOff>
      <xdr:row>58</xdr:row>
      <xdr:rowOff>129540</xdr:rowOff>
    </xdr:to>
    <xdr:cxnSp macro="">
      <xdr:nvCxnSpPr>
        <xdr:cNvPr id="247" name="直線コネクタ 246">
          <a:extLst>
            <a:ext uri="{FF2B5EF4-FFF2-40B4-BE49-F238E27FC236}">
              <a16:creationId xmlns:a16="http://schemas.microsoft.com/office/drawing/2014/main" id="{A6F3EF60-B15F-4B7E-BEA6-120400BAA9D9}"/>
            </a:ext>
          </a:extLst>
        </xdr:cNvPr>
        <xdr:cNvCxnSpPr/>
      </xdr:nvCxnSpPr>
      <xdr:spPr>
        <a:xfrm flipV="1">
          <a:off x="8750300" y="100622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105410</xdr:rowOff>
    </xdr:from>
    <xdr:to>
      <xdr:col>41</xdr:col>
      <xdr:colOff>101600</xdr:colOff>
      <xdr:row>59</xdr:row>
      <xdr:rowOff>35560</xdr:rowOff>
    </xdr:to>
    <xdr:sp macro="" textlink="">
      <xdr:nvSpPr>
        <xdr:cNvPr id="248" name="楕円 247">
          <a:extLst>
            <a:ext uri="{FF2B5EF4-FFF2-40B4-BE49-F238E27FC236}">
              <a16:creationId xmlns:a16="http://schemas.microsoft.com/office/drawing/2014/main" id="{219BE1F4-58D6-407B-AF0D-1AF0D4FFA006}"/>
            </a:ext>
          </a:extLst>
        </xdr:cNvPr>
        <xdr:cNvSpPr/>
      </xdr:nvSpPr>
      <xdr:spPr>
        <a:xfrm>
          <a:off x="7810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129540</xdr:rowOff>
    </xdr:from>
    <xdr:to>
      <xdr:col>45</xdr:col>
      <xdr:colOff>177800</xdr:colOff>
      <xdr:row>58</xdr:row>
      <xdr:rowOff>156210</xdr:rowOff>
    </xdr:to>
    <xdr:cxnSp macro="">
      <xdr:nvCxnSpPr>
        <xdr:cNvPr id="249" name="直線コネクタ 248">
          <a:extLst>
            <a:ext uri="{FF2B5EF4-FFF2-40B4-BE49-F238E27FC236}">
              <a16:creationId xmlns:a16="http://schemas.microsoft.com/office/drawing/2014/main" id="{4C1B3557-A2D5-4CD8-9FA0-C5D6A0925544}"/>
            </a:ext>
          </a:extLst>
        </xdr:cNvPr>
        <xdr:cNvCxnSpPr/>
      </xdr:nvCxnSpPr>
      <xdr:spPr>
        <a:xfrm flipV="1">
          <a:off x="7861300" y="100736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113030</xdr:rowOff>
    </xdr:from>
    <xdr:to>
      <xdr:col>36</xdr:col>
      <xdr:colOff>165100</xdr:colOff>
      <xdr:row>59</xdr:row>
      <xdr:rowOff>43180</xdr:rowOff>
    </xdr:to>
    <xdr:sp macro="" textlink="">
      <xdr:nvSpPr>
        <xdr:cNvPr id="250" name="楕円 249">
          <a:extLst>
            <a:ext uri="{FF2B5EF4-FFF2-40B4-BE49-F238E27FC236}">
              <a16:creationId xmlns:a16="http://schemas.microsoft.com/office/drawing/2014/main" id="{39AF0DE2-B428-4BBD-AB8B-859704796498}"/>
            </a:ext>
          </a:extLst>
        </xdr:cNvPr>
        <xdr:cNvSpPr/>
      </xdr:nvSpPr>
      <xdr:spPr>
        <a:xfrm>
          <a:off x="6921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156210</xdr:rowOff>
    </xdr:from>
    <xdr:to>
      <xdr:col>41</xdr:col>
      <xdr:colOff>50800</xdr:colOff>
      <xdr:row>58</xdr:row>
      <xdr:rowOff>163830</xdr:rowOff>
    </xdr:to>
    <xdr:cxnSp macro="">
      <xdr:nvCxnSpPr>
        <xdr:cNvPr id="251" name="直線コネクタ 250">
          <a:extLst>
            <a:ext uri="{FF2B5EF4-FFF2-40B4-BE49-F238E27FC236}">
              <a16:creationId xmlns:a16="http://schemas.microsoft.com/office/drawing/2014/main" id="{42DA8A2C-B827-4135-ABF4-E2DDEB2F0C8C}"/>
            </a:ext>
          </a:extLst>
        </xdr:cNvPr>
        <xdr:cNvCxnSpPr/>
      </xdr:nvCxnSpPr>
      <xdr:spPr>
        <a:xfrm flipV="1">
          <a:off x="6972300" y="101003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160037</xdr:rowOff>
    </xdr:from>
    <xdr:ext cx="469744" cy="259045"/>
    <xdr:sp macro="" textlink="">
      <xdr:nvSpPr>
        <xdr:cNvPr id="252" name="n_1aveValue【体育館・プール】&#10;一人当たり面積">
          <a:extLst>
            <a:ext uri="{FF2B5EF4-FFF2-40B4-BE49-F238E27FC236}">
              <a16:creationId xmlns:a16="http://schemas.microsoft.com/office/drawing/2014/main" id="{84E14751-94FD-4818-AC07-E921BB117A0D}"/>
            </a:ext>
          </a:extLst>
        </xdr:cNvPr>
        <xdr:cNvSpPr txBox="1"/>
      </xdr:nvSpPr>
      <xdr:spPr>
        <a:xfrm>
          <a:off x="9391727" y="1061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3" name="n_2aveValue【体育館・プール】&#10;一人当たり面積">
          <a:extLst>
            <a:ext uri="{FF2B5EF4-FFF2-40B4-BE49-F238E27FC236}">
              <a16:creationId xmlns:a16="http://schemas.microsoft.com/office/drawing/2014/main" id="{8FD83026-DE55-40CB-9283-FA27E3E5B7E8}"/>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4" name="n_3aveValue【体育館・プール】&#10;一人当たり面積">
          <a:extLst>
            <a:ext uri="{FF2B5EF4-FFF2-40B4-BE49-F238E27FC236}">
              <a16:creationId xmlns:a16="http://schemas.microsoft.com/office/drawing/2014/main" id="{0DE2543B-4DC0-46F8-9864-BF3B525CE286}"/>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125747</xdr:rowOff>
    </xdr:from>
    <xdr:ext cx="469744" cy="259045"/>
    <xdr:sp macro="" textlink="">
      <xdr:nvSpPr>
        <xdr:cNvPr id="255" name="n_4aveValue【体育館・プール】&#10;一人当たり面積">
          <a:extLst>
            <a:ext uri="{FF2B5EF4-FFF2-40B4-BE49-F238E27FC236}">
              <a16:creationId xmlns:a16="http://schemas.microsoft.com/office/drawing/2014/main" id="{F8B6573A-443B-4E01-AF79-3AD36F4B390C}"/>
            </a:ext>
          </a:extLst>
        </xdr:cNvPr>
        <xdr:cNvSpPr txBox="1"/>
      </xdr:nvSpPr>
      <xdr:spPr>
        <a:xfrm>
          <a:off x="6737427" y="1058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13987</xdr:rowOff>
    </xdr:from>
    <xdr:ext cx="469744" cy="259045"/>
    <xdr:sp macro="" textlink="">
      <xdr:nvSpPr>
        <xdr:cNvPr id="256" name="n_1mainValue【体育館・プール】&#10;一人当たり面積">
          <a:extLst>
            <a:ext uri="{FF2B5EF4-FFF2-40B4-BE49-F238E27FC236}">
              <a16:creationId xmlns:a16="http://schemas.microsoft.com/office/drawing/2014/main" id="{F4774170-BB8A-4A3A-A86F-32B3F211A0A9}"/>
            </a:ext>
          </a:extLst>
        </xdr:cNvPr>
        <xdr:cNvSpPr txBox="1"/>
      </xdr:nvSpPr>
      <xdr:spPr>
        <a:xfrm>
          <a:off x="9391727" y="978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25417</xdr:rowOff>
    </xdr:from>
    <xdr:ext cx="469744" cy="259045"/>
    <xdr:sp macro="" textlink="">
      <xdr:nvSpPr>
        <xdr:cNvPr id="257" name="n_2mainValue【体育館・プール】&#10;一人当たり面積">
          <a:extLst>
            <a:ext uri="{FF2B5EF4-FFF2-40B4-BE49-F238E27FC236}">
              <a16:creationId xmlns:a16="http://schemas.microsoft.com/office/drawing/2014/main" id="{BF4FD1D1-5B7C-40E6-9F92-964B224CB694}"/>
            </a:ext>
          </a:extLst>
        </xdr:cNvPr>
        <xdr:cNvSpPr txBox="1"/>
      </xdr:nvSpPr>
      <xdr:spPr>
        <a:xfrm>
          <a:off x="8515427" y="979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52087</xdr:rowOff>
    </xdr:from>
    <xdr:ext cx="469744" cy="259045"/>
    <xdr:sp macro="" textlink="">
      <xdr:nvSpPr>
        <xdr:cNvPr id="258" name="n_3mainValue【体育館・プール】&#10;一人当たり面積">
          <a:extLst>
            <a:ext uri="{FF2B5EF4-FFF2-40B4-BE49-F238E27FC236}">
              <a16:creationId xmlns:a16="http://schemas.microsoft.com/office/drawing/2014/main" id="{B386A1D8-0A31-44ED-B631-EA014A6355F6}"/>
            </a:ext>
          </a:extLst>
        </xdr:cNvPr>
        <xdr:cNvSpPr txBox="1"/>
      </xdr:nvSpPr>
      <xdr:spPr>
        <a:xfrm>
          <a:off x="7626427" y="982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59707</xdr:rowOff>
    </xdr:from>
    <xdr:ext cx="469744" cy="259045"/>
    <xdr:sp macro="" textlink="">
      <xdr:nvSpPr>
        <xdr:cNvPr id="259" name="n_4mainValue【体育館・プール】&#10;一人当たり面積">
          <a:extLst>
            <a:ext uri="{FF2B5EF4-FFF2-40B4-BE49-F238E27FC236}">
              <a16:creationId xmlns:a16="http://schemas.microsoft.com/office/drawing/2014/main" id="{02CCEC79-E4FC-48A2-8C51-612ED469D69D}"/>
            </a:ext>
          </a:extLst>
        </xdr:cNvPr>
        <xdr:cNvSpPr txBox="1"/>
      </xdr:nvSpPr>
      <xdr:spPr>
        <a:xfrm>
          <a:off x="6737427" y="983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E9B2EA2-CD19-4777-ABCB-6B4AF5B5DC1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9F166AC8-4DAD-49E2-BDF3-26B96F3DB94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7DDFEBD-D199-4D78-8A2E-149075D7E59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AAA272E-B70D-453A-A329-0033D5BCA27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40DB2FC9-5B24-4F53-8E94-9ACE13FDAD5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D57030D1-5D0C-415F-BAFD-8ABAA2B1750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0F30AB6-4BBF-4C0C-AC81-05D4ACE6E3E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139619B-A38F-40A2-AA80-FD345B731E2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DC8D619-EBF3-4931-867C-78CC4C5503E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446E894F-F4AD-4622-8B1A-B9FD652DE7F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7A2092DF-61BF-4DFE-AF76-1496BA4738BD}"/>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87370593-9C7C-4CA7-B2C0-CE0B055ABC1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E67BE882-AD3D-4B0D-97F3-C441868B49D8}"/>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B24CCC0F-8F40-4444-B020-429FC796FE4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5AF24657-BFDD-4481-81A5-E6C4114FB47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A0E2B729-7F46-4FBA-A466-E0D5D20DD178}"/>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2BA799CD-0C95-42AE-9486-9D0D3CB03AB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E150303F-BBAA-4E20-9754-2ED1509B538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AE4EE061-3E07-43F8-A424-FC30F802660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DFCDC696-0755-4199-9395-6B15FBCC8EB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8B3A0AB4-D962-439D-AAB4-3340F786C04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83314F21-B464-4F54-87AA-7E65853395A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524A1CD5-983F-47E5-922C-477AB9FA11FF}"/>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87B1E4F-C41D-48B9-9EE6-ADF4101632B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A8498FB8-2F24-4A58-B630-00D25589FF6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E2691AD9-8B79-4D96-B4D1-CA8408AB6F0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2ACB0837-CD7F-4C03-B0A1-30902B9EA0B6}"/>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99CEFD6F-55BD-42DB-8B39-513566C20912}"/>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D5E20F93-9393-4E2E-8107-3E3176D204F5}"/>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F21024F2-0141-496F-B0EC-95A84149732E}"/>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5026B055-7852-4E07-B9F7-48699BDC86F1}"/>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70229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2434FD55-A99B-4BCE-83AF-0CC7FD28A706}"/>
            </a:ext>
          </a:extLst>
        </xdr:cNvPr>
        <xdr:cNvSpPr txBox="1"/>
      </xdr:nvSpPr>
      <xdr:spPr>
        <a:xfrm>
          <a:off x="4673600" y="14129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6144F3F5-FF05-43A2-A9CD-05FBDCF936C7}"/>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44D8C0BA-7B50-4E5F-A810-AD3107624843}"/>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31C6A82C-C87D-450C-A09E-FA0EB47BFEB4}"/>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4771671B-B379-476E-B633-CEC247EB56B4}"/>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809693D2-039B-466C-BC5D-CA2293567BCA}"/>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5DDCD2D-514E-4B70-BB66-E133D3BD2BC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65ED444-F0BD-4CA7-B053-A69A103DFA0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F883882-9AF6-4EC1-B68A-97D2CE89EBC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5385D20-8AD3-46AE-A569-7E7A20C7F78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9E8A7C5-D1E8-44F1-B91F-7BD4822F268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95069</xdr:rowOff>
    </xdr:from>
    <xdr:to>
      <xdr:col>24</xdr:col>
      <xdr:colOff>114300</xdr:colOff>
      <xdr:row>81</xdr:row>
      <xdr:rowOff>25219</xdr:rowOff>
    </xdr:to>
    <xdr:sp macro="" textlink="">
      <xdr:nvSpPr>
        <xdr:cNvPr id="302" name="楕円 301">
          <a:extLst>
            <a:ext uri="{FF2B5EF4-FFF2-40B4-BE49-F238E27FC236}">
              <a16:creationId xmlns:a16="http://schemas.microsoft.com/office/drawing/2014/main" id="{A84731C1-2155-445A-942C-F5F402431D29}"/>
            </a:ext>
          </a:extLst>
        </xdr:cNvPr>
        <xdr:cNvSpPr/>
      </xdr:nvSpPr>
      <xdr:spPr>
        <a:xfrm>
          <a:off x="4584700" y="1381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117946</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B234C972-6E04-4615-A4FD-4557B89633B6}"/>
            </a:ext>
          </a:extLst>
        </xdr:cNvPr>
        <xdr:cNvSpPr txBox="1"/>
      </xdr:nvSpPr>
      <xdr:spPr>
        <a:xfrm>
          <a:off x="4673600" y="1366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77669</xdr:rowOff>
    </xdr:from>
    <xdr:ext cx="405111" cy="259045"/>
    <xdr:sp macro="" textlink="">
      <xdr:nvSpPr>
        <xdr:cNvPr id="304" name="n_1aveValue【福祉施設】&#10;有形固定資産減価償却率">
          <a:extLst>
            <a:ext uri="{FF2B5EF4-FFF2-40B4-BE49-F238E27FC236}">
              <a16:creationId xmlns:a16="http://schemas.microsoft.com/office/drawing/2014/main" id="{50DCAC48-C9A0-418F-850A-17583C37E2C5}"/>
            </a:ext>
          </a:extLst>
        </xdr:cNvPr>
        <xdr:cNvSpPr txBox="1"/>
      </xdr:nvSpPr>
      <xdr:spPr>
        <a:xfrm>
          <a:off x="3582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05" name="n_2aveValue【福祉施設】&#10;有形固定資産減価償却率">
          <a:extLst>
            <a:ext uri="{FF2B5EF4-FFF2-40B4-BE49-F238E27FC236}">
              <a16:creationId xmlns:a16="http://schemas.microsoft.com/office/drawing/2014/main" id="{79C2A248-66C7-43A2-B4FC-DD4AE4485B1D}"/>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06" name="n_3aveValue【福祉施設】&#10;有形固定資産減価償却率">
          <a:extLst>
            <a:ext uri="{FF2B5EF4-FFF2-40B4-BE49-F238E27FC236}">
              <a16:creationId xmlns:a16="http://schemas.microsoft.com/office/drawing/2014/main" id="{7DCE4D9D-F730-4603-91F7-5FB070C09B5C}"/>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07" name="n_4aveValue【福祉施設】&#10;有形固定資産減価償却率">
          <a:extLst>
            <a:ext uri="{FF2B5EF4-FFF2-40B4-BE49-F238E27FC236}">
              <a16:creationId xmlns:a16="http://schemas.microsoft.com/office/drawing/2014/main" id="{ED6996B7-B7B0-4EB2-B386-15D1D480434F}"/>
            </a:ext>
          </a:extLst>
        </xdr:cNvPr>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8" name="正方形/長方形 307">
          <a:extLst>
            <a:ext uri="{FF2B5EF4-FFF2-40B4-BE49-F238E27FC236}">
              <a16:creationId xmlns:a16="http://schemas.microsoft.com/office/drawing/2014/main" id="{F74FCF9D-B726-4784-9FB9-9B03C40A21A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9" name="正方形/長方形 308">
          <a:extLst>
            <a:ext uri="{FF2B5EF4-FFF2-40B4-BE49-F238E27FC236}">
              <a16:creationId xmlns:a16="http://schemas.microsoft.com/office/drawing/2014/main" id="{A02A3B55-3370-42F4-B495-445192C363A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0" name="正方形/長方形 309">
          <a:extLst>
            <a:ext uri="{FF2B5EF4-FFF2-40B4-BE49-F238E27FC236}">
              <a16:creationId xmlns:a16="http://schemas.microsoft.com/office/drawing/2014/main" id="{8A4B00EB-1910-4992-B9B8-C3741658CF6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1" name="正方形/長方形 310">
          <a:extLst>
            <a:ext uri="{FF2B5EF4-FFF2-40B4-BE49-F238E27FC236}">
              <a16:creationId xmlns:a16="http://schemas.microsoft.com/office/drawing/2014/main" id="{6548FF33-4FC0-48C1-BFE6-DE130CA3066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2" name="正方形/長方形 311">
          <a:extLst>
            <a:ext uri="{FF2B5EF4-FFF2-40B4-BE49-F238E27FC236}">
              <a16:creationId xmlns:a16="http://schemas.microsoft.com/office/drawing/2014/main" id="{A57B6405-9D2F-441F-AD28-D3159DC5171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3" name="正方形/長方形 312">
          <a:extLst>
            <a:ext uri="{FF2B5EF4-FFF2-40B4-BE49-F238E27FC236}">
              <a16:creationId xmlns:a16="http://schemas.microsoft.com/office/drawing/2014/main" id="{0433AAF3-BBA1-4379-BF2A-29554928117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4" name="正方形/長方形 313">
          <a:extLst>
            <a:ext uri="{FF2B5EF4-FFF2-40B4-BE49-F238E27FC236}">
              <a16:creationId xmlns:a16="http://schemas.microsoft.com/office/drawing/2014/main" id="{C402438F-775D-4EF9-BC36-26B22F9D04D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5" name="正方形/長方形 314">
          <a:extLst>
            <a:ext uri="{FF2B5EF4-FFF2-40B4-BE49-F238E27FC236}">
              <a16:creationId xmlns:a16="http://schemas.microsoft.com/office/drawing/2014/main" id="{2F532C6B-39A4-4519-B395-0A71EFCA6E4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6" name="テキスト ボックス 315">
          <a:extLst>
            <a:ext uri="{FF2B5EF4-FFF2-40B4-BE49-F238E27FC236}">
              <a16:creationId xmlns:a16="http://schemas.microsoft.com/office/drawing/2014/main" id="{D3014D89-D76C-480D-AF60-A16E47816A6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7" name="直線コネクタ 316">
          <a:extLst>
            <a:ext uri="{FF2B5EF4-FFF2-40B4-BE49-F238E27FC236}">
              <a16:creationId xmlns:a16="http://schemas.microsoft.com/office/drawing/2014/main" id="{7D3AFAD1-8A64-4326-A405-056B7578B31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8" name="直線コネクタ 317">
          <a:extLst>
            <a:ext uri="{FF2B5EF4-FFF2-40B4-BE49-F238E27FC236}">
              <a16:creationId xmlns:a16="http://schemas.microsoft.com/office/drawing/2014/main" id="{CD7C7238-1A30-41C2-94A0-2630BAA1A10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9" name="テキスト ボックス 318">
          <a:extLst>
            <a:ext uri="{FF2B5EF4-FFF2-40B4-BE49-F238E27FC236}">
              <a16:creationId xmlns:a16="http://schemas.microsoft.com/office/drawing/2014/main" id="{ADD35AC4-812D-4004-BA39-C7A7CDBA90C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0" name="直線コネクタ 319">
          <a:extLst>
            <a:ext uri="{FF2B5EF4-FFF2-40B4-BE49-F238E27FC236}">
              <a16:creationId xmlns:a16="http://schemas.microsoft.com/office/drawing/2014/main" id="{21C81750-B8F3-43B9-83BE-3CC89CB87B7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1" name="テキスト ボックス 320">
          <a:extLst>
            <a:ext uri="{FF2B5EF4-FFF2-40B4-BE49-F238E27FC236}">
              <a16:creationId xmlns:a16="http://schemas.microsoft.com/office/drawing/2014/main" id="{61F7FB51-EA40-4E74-8DEC-E83BF98B088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2" name="直線コネクタ 321">
          <a:extLst>
            <a:ext uri="{FF2B5EF4-FFF2-40B4-BE49-F238E27FC236}">
              <a16:creationId xmlns:a16="http://schemas.microsoft.com/office/drawing/2014/main" id="{79D4430F-E536-430C-9F57-9E127EEB0CA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3" name="テキスト ボックス 322">
          <a:extLst>
            <a:ext uri="{FF2B5EF4-FFF2-40B4-BE49-F238E27FC236}">
              <a16:creationId xmlns:a16="http://schemas.microsoft.com/office/drawing/2014/main" id="{23985FC0-7C23-4AEF-80DF-65909B13CB9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4" name="直線コネクタ 323">
          <a:extLst>
            <a:ext uri="{FF2B5EF4-FFF2-40B4-BE49-F238E27FC236}">
              <a16:creationId xmlns:a16="http://schemas.microsoft.com/office/drawing/2014/main" id="{5BAB55F8-92AC-4013-AC78-31A9836ABCF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5" name="テキスト ボックス 324">
          <a:extLst>
            <a:ext uri="{FF2B5EF4-FFF2-40B4-BE49-F238E27FC236}">
              <a16:creationId xmlns:a16="http://schemas.microsoft.com/office/drawing/2014/main" id="{898FB985-EDD5-4BC0-91BC-6CF03569F14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6" name="直線コネクタ 325">
          <a:extLst>
            <a:ext uri="{FF2B5EF4-FFF2-40B4-BE49-F238E27FC236}">
              <a16:creationId xmlns:a16="http://schemas.microsoft.com/office/drawing/2014/main" id="{D6D8B55F-BED3-4CA1-8354-F38F2AC9F7D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7" name="テキスト ボックス 326">
          <a:extLst>
            <a:ext uri="{FF2B5EF4-FFF2-40B4-BE49-F238E27FC236}">
              <a16:creationId xmlns:a16="http://schemas.microsoft.com/office/drawing/2014/main" id="{71F5BEB3-4C53-4AC0-A986-6B36A579014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8" name="直線コネクタ 327">
          <a:extLst>
            <a:ext uri="{FF2B5EF4-FFF2-40B4-BE49-F238E27FC236}">
              <a16:creationId xmlns:a16="http://schemas.microsoft.com/office/drawing/2014/main" id="{9A6B65AA-B805-4F27-974A-54B3DD79805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9" name="テキスト ボックス 328">
          <a:extLst>
            <a:ext uri="{FF2B5EF4-FFF2-40B4-BE49-F238E27FC236}">
              <a16:creationId xmlns:a16="http://schemas.microsoft.com/office/drawing/2014/main" id="{73A3846C-6FBE-42C7-B08E-5818BDBBF51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0" name="【福祉施設】&#10;一人当たり面積グラフ枠">
          <a:extLst>
            <a:ext uri="{FF2B5EF4-FFF2-40B4-BE49-F238E27FC236}">
              <a16:creationId xmlns:a16="http://schemas.microsoft.com/office/drawing/2014/main" id="{686F7E12-273D-416F-8D0E-A0C87FA82AD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31" name="直線コネクタ 330">
          <a:extLst>
            <a:ext uri="{FF2B5EF4-FFF2-40B4-BE49-F238E27FC236}">
              <a16:creationId xmlns:a16="http://schemas.microsoft.com/office/drawing/2014/main" id="{7E3A48EB-6281-4354-A76E-515C74F1D444}"/>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32" name="【福祉施設】&#10;一人当たり面積最小値テキスト">
          <a:extLst>
            <a:ext uri="{FF2B5EF4-FFF2-40B4-BE49-F238E27FC236}">
              <a16:creationId xmlns:a16="http://schemas.microsoft.com/office/drawing/2014/main" id="{23E09BC3-AE25-40B4-907C-D507F5991B18}"/>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33" name="直線コネクタ 332">
          <a:extLst>
            <a:ext uri="{FF2B5EF4-FFF2-40B4-BE49-F238E27FC236}">
              <a16:creationId xmlns:a16="http://schemas.microsoft.com/office/drawing/2014/main" id="{B2C502BB-CD71-4E3F-AF34-9DADD5687D2B}"/>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34" name="【福祉施設】&#10;一人当たり面積最大値テキスト">
          <a:extLst>
            <a:ext uri="{FF2B5EF4-FFF2-40B4-BE49-F238E27FC236}">
              <a16:creationId xmlns:a16="http://schemas.microsoft.com/office/drawing/2014/main" id="{8207F8FD-176F-47EB-AD92-784CAC09DF40}"/>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35" name="直線コネクタ 334">
          <a:extLst>
            <a:ext uri="{FF2B5EF4-FFF2-40B4-BE49-F238E27FC236}">
              <a16:creationId xmlns:a16="http://schemas.microsoft.com/office/drawing/2014/main" id="{90B7795A-D7B8-4350-9951-BA65F3ADE02E}"/>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36" name="【福祉施設】&#10;一人当たり面積平均値テキスト">
          <a:extLst>
            <a:ext uri="{FF2B5EF4-FFF2-40B4-BE49-F238E27FC236}">
              <a16:creationId xmlns:a16="http://schemas.microsoft.com/office/drawing/2014/main" id="{ACAFB913-F81C-4CE2-B158-DCBE4DA4156E}"/>
            </a:ext>
          </a:extLst>
        </xdr:cNvPr>
        <xdr:cNvSpPr txBox="1"/>
      </xdr:nvSpPr>
      <xdr:spPr>
        <a:xfrm>
          <a:off x="10515600" y="1422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37" name="フローチャート: 判断 336">
          <a:extLst>
            <a:ext uri="{FF2B5EF4-FFF2-40B4-BE49-F238E27FC236}">
              <a16:creationId xmlns:a16="http://schemas.microsoft.com/office/drawing/2014/main" id="{A376B04E-E4AF-498F-8BB4-9FE36E92B4DA}"/>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38" name="フローチャート: 判断 337">
          <a:extLst>
            <a:ext uri="{FF2B5EF4-FFF2-40B4-BE49-F238E27FC236}">
              <a16:creationId xmlns:a16="http://schemas.microsoft.com/office/drawing/2014/main" id="{B455DD70-B37D-45E9-BBC8-30F48C9E39A6}"/>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39" name="フローチャート: 判断 338">
          <a:extLst>
            <a:ext uri="{FF2B5EF4-FFF2-40B4-BE49-F238E27FC236}">
              <a16:creationId xmlns:a16="http://schemas.microsoft.com/office/drawing/2014/main" id="{2302959D-FCD2-4516-8949-19B206D337E2}"/>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40" name="フローチャート: 判断 339">
          <a:extLst>
            <a:ext uri="{FF2B5EF4-FFF2-40B4-BE49-F238E27FC236}">
              <a16:creationId xmlns:a16="http://schemas.microsoft.com/office/drawing/2014/main" id="{B8A36735-CA02-46A3-85CC-F24CE2954E2F}"/>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41" name="フローチャート: 判断 340">
          <a:extLst>
            <a:ext uri="{FF2B5EF4-FFF2-40B4-BE49-F238E27FC236}">
              <a16:creationId xmlns:a16="http://schemas.microsoft.com/office/drawing/2014/main" id="{BEFC5D11-7271-4E4F-B65D-1634CE4AD7A9}"/>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48349E35-8D22-491A-B59E-3D55370179D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0E3F1C64-317C-4E83-B369-60F7BBE4F05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8E959D90-7D6B-45B0-9CA9-E5B9517A7AF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75FA32BC-6B2C-4F9A-A4D7-175B7E9B4A0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FFC41245-6B62-45EA-913F-5D456F4B94F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127000</xdr:rowOff>
    </xdr:from>
    <xdr:to>
      <xdr:col>55</xdr:col>
      <xdr:colOff>50800</xdr:colOff>
      <xdr:row>81</xdr:row>
      <xdr:rowOff>57150</xdr:rowOff>
    </xdr:to>
    <xdr:sp macro="" textlink="">
      <xdr:nvSpPr>
        <xdr:cNvPr id="347" name="楕円 346">
          <a:extLst>
            <a:ext uri="{FF2B5EF4-FFF2-40B4-BE49-F238E27FC236}">
              <a16:creationId xmlns:a16="http://schemas.microsoft.com/office/drawing/2014/main" id="{9EDD7B44-CB61-4FE0-81E5-DFCF3B0B3643}"/>
            </a:ext>
          </a:extLst>
        </xdr:cNvPr>
        <xdr:cNvSpPr/>
      </xdr:nvSpPr>
      <xdr:spPr>
        <a:xfrm>
          <a:off x="10426700" y="1384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149877</xdr:rowOff>
    </xdr:from>
    <xdr:ext cx="469744" cy="259045"/>
    <xdr:sp macro="" textlink="">
      <xdr:nvSpPr>
        <xdr:cNvPr id="348" name="【福祉施設】&#10;一人当たり面積該当値テキスト">
          <a:extLst>
            <a:ext uri="{FF2B5EF4-FFF2-40B4-BE49-F238E27FC236}">
              <a16:creationId xmlns:a16="http://schemas.microsoft.com/office/drawing/2014/main" id="{971209A1-8BC7-4873-8117-97732FE598D9}"/>
            </a:ext>
          </a:extLst>
        </xdr:cNvPr>
        <xdr:cNvSpPr txBox="1"/>
      </xdr:nvSpPr>
      <xdr:spPr>
        <a:xfrm>
          <a:off x="10515600"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149877</xdr:rowOff>
    </xdr:from>
    <xdr:ext cx="469744" cy="259045"/>
    <xdr:sp macro="" textlink="">
      <xdr:nvSpPr>
        <xdr:cNvPr id="349" name="n_1aveValue【福祉施設】&#10;一人当たり面積">
          <a:extLst>
            <a:ext uri="{FF2B5EF4-FFF2-40B4-BE49-F238E27FC236}">
              <a16:creationId xmlns:a16="http://schemas.microsoft.com/office/drawing/2014/main" id="{C694068F-80E6-4F6D-BF6D-067A24EA4D74}"/>
            </a:ext>
          </a:extLst>
        </xdr:cNvPr>
        <xdr:cNvSpPr txBox="1"/>
      </xdr:nvSpPr>
      <xdr:spPr>
        <a:xfrm>
          <a:off x="9391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50" name="n_2aveValue【福祉施設】&#10;一人当たり面積">
          <a:extLst>
            <a:ext uri="{FF2B5EF4-FFF2-40B4-BE49-F238E27FC236}">
              <a16:creationId xmlns:a16="http://schemas.microsoft.com/office/drawing/2014/main" id="{2C15288E-8928-4E6C-83AE-D260030C8886}"/>
            </a:ext>
          </a:extLst>
        </xdr:cNvPr>
        <xdr:cNvSpPr txBox="1"/>
      </xdr:nvSpPr>
      <xdr:spPr>
        <a:xfrm>
          <a:off x="8515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51" name="n_3aveValue【福祉施設】&#10;一人当たり面積">
          <a:extLst>
            <a:ext uri="{FF2B5EF4-FFF2-40B4-BE49-F238E27FC236}">
              <a16:creationId xmlns:a16="http://schemas.microsoft.com/office/drawing/2014/main" id="{94DF7DD9-ED54-463D-BE9E-D33967141DC5}"/>
            </a:ext>
          </a:extLst>
        </xdr:cNvPr>
        <xdr:cNvSpPr txBox="1"/>
      </xdr:nvSpPr>
      <xdr:spPr>
        <a:xfrm>
          <a:off x="7626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52" name="n_4aveValue【福祉施設】&#10;一人当たり面積">
          <a:extLst>
            <a:ext uri="{FF2B5EF4-FFF2-40B4-BE49-F238E27FC236}">
              <a16:creationId xmlns:a16="http://schemas.microsoft.com/office/drawing/2014/main" id="{5F201E73-A1B4-48FA-9BAE-34BBF024377C}"/>
            </a:ext>
          </a:extLst>
        </xdr:cNvPr>
        <xdr:cNvSpPr txBox="1"/>
      </xdr:nvSpPr>
      <xdr:spPr>
        <a:xfrm>
          <a:off x="6737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3" name="正方形/長方形 352">
          <a:extLst>
            <a:ext uri="{FF2B5EF4-FFF2-40B4-BE49-F238E27FC236}">
              <a16:creationId xmlns:a16="http://schemas.microsoft.com/office/drawing/2014/main" id="{CD0689DC-F9B9-40DB-9F3B-4780B1F9D55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4" name="正方形/長方形 353">
          <a:extLst>
            <a:ext uri="{FF2B5EF4-FFF2-40B4-BE49-F238E27FC236}">
              <a16:creationId xmlns:a16="http://schemas.microsoft.com/office/drawing/2014/main" id="{7FDFCC65-CB3F-4FB7-B0FF-2478A7C6B4C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5" name="正方形/長方形 354">
          <a:extLst>
            <a:ext uri="{FF2B5EF4-FFF2-40B4-BE49-F238E27FC236}">
              <a16:creationId xmlns:a16="http://schemas.microsoft.com/office/drawing/2014/main" id="{8773A9B7-398D-4A8A-A2C7-1A474F45699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6" name="正方形/長方形 355">
          <a:extLst>
            <a:ext uri="{FF2B5EF4-FFF2-40B4-BE49-F238E27FC236}">
              <a16:creationId xmlns:a16="http://schemas.microsoft.com/office/drawing/2014/main" id="{0D479FA9-6BAB-49C0-A574-053878D980B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7" name="正方形/長方形 356">
          <a:extLst>
            <a:ext uri="{FF2B5EF4-FFF2-40B4-BE49-F238E27FC236}">
              <a16:creationId xmlns:a16="http://schemas.microsoft.com/office/drawing/2014/main" id="{89F5845D-A344-40C1-B4C3-369D5850546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8" name="正方形/長方形 357">
          <a:extLst>
            <a:ext uri="{FF2B5EF4-FFF2-40B4-BE49-F238E27FC236}">
              <a16:creationId xmlns:a16="http://schemas.microsoft.com/office/drawing/2014/main" id="{D9CD4E8E-1254-42A1-9B11-53394825DE4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9" name="正方形/長方形 358">
          <a:extLst>
            <a:ext uri="{FF2B5EF4-FFF2-40B4-BE49-F238E27FC236}">
              <a16:creationId xmlns:a16="http://schemas.microsoft.com/office/drawing/2014/main" id="{DD3473E7-FA2A-4C0D-90CA-06425377719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0" name="正方形/長方形 359">
          <a:extLst>
            <a:ext uri="{FF2B5EF4-FFF2-40B4-BE49-F238E27FC236}">
              <a16:creationId xmlns:a16="http://schemas.microsoft.com/office/drawing/2014/main" id="{16CBEB46-0706-470D-A983-326E812281C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1" name="テキスト ボックス 360">
          <a:extLst>
            <a:ext uri="{FF2B5EF4-FFF2-40B4-BE49-F238E27FC236}">
              <a16:creationId xmlns:a16="http://schemas.microsoft.com/office/drawing/2014/main" id="{461A75B2-254B-4A41-8B89-4B3A563BB79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2" name="直線コネクタ 361">
          <a:extLst>
            <a:ext uri="{FF2B5EF4-FFF2-40B4-BE49-F238E27FC236}">
              <a16:creationId xmlns:a16="http://schemas.microsoft.com/office/drawing/2014/main" id="{817E639C-E181-48E0-8162-CE254FE7852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3" name="テキスト ボックス 362">
          <a:extLst>
            <a:ext uri="{FF2B5EF4-FFF2-40B4-BE49-F238E27FC236}">
              <a16:creationId xmlns:a16="http://schemas.microsoft.com/office/drawing/2014/main" id="{CCE49229-D82D-4A91-8810-92308C11410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64" name="直線コネクタ 363">
          <a:extLst>
            <a:ext uri="{FF2B5EF4-FFF2-40B4-BE49-F238E27FC236}">
              <a16:creationId xmlns:a16="http://schemas.microsoft.com/office/drawing/2014/main" id="{97971619-5FC3-4573-92B6-0909A38F715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65" name="テキスト ボックス 364">
          <a:extLst>
            <a:ext uri="{FF2B5EF4-FFF2-40B4-BE49-F238E27FC236}">
              <a16:creationId xmlns:a16="http://schemas.microsoft.com/office/drawing/2014/main" id="{969E9426-1147-4258-90F8-F979E9BE5799}"/>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66" name="直線コネクタ 365">
          <a:extLst>
            <a:ext uri="{FF2B5EF4-FFF2-40B4-BE49-F238E27FC236}">
              <a16:creationId xmlns:a16="http://schemas.microsoft.com/office/drawing/2014/main" id="{DC24F99F-5B53-41A4-96D9-EB6F5D7B5413}"/>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67" name="テキスト ボックス 366">
          <a:extLst>
            <a:ext uri="{FF2B5EF4-FFF2-40B4-BE49-F238E27FC236}">
              <a16:creationId xmlns:a16="http://schemas.microsoft.com/office/drawing/2014/main" id="{18D21F39-965D-4FA1-825E-AA410D1D160D}"/>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68" name="直線コネクタ 367">
          <a:extLst>
            <a:ext uri="{FF2B5EF4-FFF2-40B4-BE49-F238E27FC236}">
              <a16:creationId xmlns:a16="http://schemas.microsoft.com/office/drawing/2014/main" id="{A95379E3-42B3-49C1-A87C-9721C86BBCF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69" name="テキスト ボックス 368">
          <a:extLst>
            <a:ext uri="{FF2B5EF4-FFF2-40B4-BE49-F238E27FC236}">
              <a16:creationId xmlns:a16="http://schemas.microsoft.com/office/drawing/2014/main" id="{D638535D-D1FB-4940-9D66-90966BEACCD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0" name="直線コネクタ 369">
          <a:extLst>
            <a:ext uri="{FF2B5EF4-FFF2-40B4-BE49-F238E27FC236}">
              <a16:creationId xmlns:a16="http://schemas.microsoft.com/office/drawing/2014/main" id="{84E716C4-6EAB-4252-A7D9-DB095EEADC4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71" name="テキスト ボックス 370">
          <a:extLst>
            <a:ext uri="{FF2B5EF4-FFF2-40B4-BE49-F238E27FC236}">
              <a16:creationId xmlns:a16="http://schemas.microsoft.com/office/drawing/2014/main" id="{6A7B22D0-BC7F-43FC-9407-831022C847DF}"/>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72" name="直線コネクタ 371">
          <a:extLst>
            <a:ext uri="{FF2B5EF4-FFF2-40B4-BE49-F238E27FC236}">
              <a16:creationId xmlns:a16="http://schemas.microsoft.com/office/drawing/2014/main" id="{6AA6DE0B-3596-4332-97F5-F3F61BA0DF0E}"/>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73" name="テキスト ボックス 372">
          <a:extLst>
            <a:ext uri="{FF2B5EF4-FFF2-40B4-BE49-F238E27FC236}">
              <a16:creationId xmlns:a16="http://schemas.microsoft.com/office/drawing/2014/main" id="{25A722B0-9711-4FD9-B642-F4E199DCD1C7}"/>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4" name="直線コネクタ 373">
          <a:extLst>
            <a:ext uri="{FF2B5EF4-FFF2-40B4-BE49-F238E27FC236}">
              <a16:creationId xmlns:a16="http://schemas.microsoft.com/office/drawing/2014/main" id="{660C29D7-EA71-4AA4-9E4C-C59192C9F7A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75" name="【市民会館】&#10;有形固定資産減価償却率グラフ枠">
          <a:extLst>
            <a:ext uri="{FF2B5EF4-FFF2-40B4-BE49-F238E27FC236}">
              <a16:creationId xmlns:a16="http://schemas.microsoft.com/office/drawing/2014/main" id="{89DEF798-C910-4C07-BB01-D549B70C417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376" name="直線コネクタ 375">
          <a:extLst>
            <a:ext uri="{FF2B5EF4-FFF2-40B4-BE49-F238E27FC236}">
              <a16:creationId xmlns:a16="http://schemas.microsoft.com/office/drawing/2014/main" id="{190A7F15-1D99-4551-9DF2-F2645C93F74C}"/>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377" name="【市民会館】&#10;有形固定資産減価償却率最小値テキスト">
          <a:extLst>
            <a:ext uri="{FF2B5EF4-FFF2-40B4-BE49-F238E27FC236}">
              <a16:creationId xmlns:a16="http://schemas.microsoft.com/office/drawing/2014/main" id="{6420E20B-6B6E-429E-937E-56BFF4CE66F1}"/>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378" name="直線コネクタ 377">
          <a:extLst>
            <a:ext uri="{FF2B5EF4-FFF2-40B4-BE49-F238E27FC236}">
              <a16:creationId xmlns:a16="http://schemas.microsoft.com/office/drawing/2014/main" id="{66FBD9DB-141C-45F6-A74A-572890376220}"/>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379" name="【市民会館】&#10;有形固定資産減価償却率最大値テキスト">
          <a:extLst>
            <a:ext uri="{FF2B5EF4-FFF2-40B4-BE49-F238E27FC236}">
              <a16:creationId xmlns:a16="http://schemas.microsoft.com/office/drawing/2014/main" id="{9D36B14A-527F-4E81-96EB-D3AFAC5D707A}"/>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380" name="直線コネクタ 379">
          <a:extLst>
            <a:ext uri="{FF2B5EF4-FFF2-40B4-BE49-F238E27FC236}">
              <a16:creationId xmlns:a16="http://schemas.microsoft.com/office/drawing/2014/main" id="{BD6DE8FA-7452-4CDD-AC95-85CF3AF97D59}"/>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20972</xdr:rowOff>
    </xdr:from>
    <xdr:ext cx="405111" cy="259045"/>
    <xdr:sp macro="" textlink="">
      <xdr:nvSpPr>
        <xdr:cNvPr id="381" name="【市民会館】&#10;有形固定資産減価償却率平均値テキスト">
          <a:extLst>
            <a:ext uri="{FF2B5EF4-FFF2-40B4-BE49-F238E27FC236}">
              <a16:creationId xmlns:a16="http://schemas.microsoft.com/office/drawing/2014/main" id="{36556968-6051-438B-9DD2-1427C37151C2}"/>
            </a:ext>
          </a:extLst>
        </xdr:cNvPr>
        <xdr:cNvSpPr txBox="1"/>
      </xdr:nvSpPr>
      <xdr:spPr>
        <a:xfrm>
          <a:off x="4673600" y="18023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382" name="フローチャート: 判断 381">
          <a:extLst>
            <a:ext uri="{FF2B5EF4-FFF2-40B4-BE49-F238E27FC236}">
              <a16:creationId xmlns:a16="http://schemas.microsoft.com/office/drawing/2014/main" id="{EFE65512-BDEF-4EDB-BA7F-272259D2AF28}"/>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383" name="フローチャート: 判断 382">
          <a:extLst>
            <a:ext uri="{FF2B5EF4-FFF2-40B4-BE49-F238E27FC236}">
              <a16:creationId xmlns:a16="http://schemas.microsoft.com/office/drawing/2014/main" id="{BC221916-5E75-4195-A283-2D7746A7FC21}"/>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384" name="フローチャート: 判断 383">
          <a:extLst>
            <a:ext uri="{FF2B5EF4-FFF2-40B4-BE49-F238E27FC236}">
              <a16:creationId xmlns:a16="http://schemas.microsoft.com/office/drawing/2014/main" id="{D21D27C8-DBA2-4EF6-9C62-02AA0361BE82}"/>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385" name="フローチャート: 判断 384">
          <a:extLst>
            <a:ext uri="{FF2B5EF4-FFF2-40B4-BE49-F238E27FC236}">
              <a16:creationId xmlns:a16="http://schemas.microsoft.com/office/drawing/2014/main" id="{692B2880-9EE6-4EE3-8EF8-B5FE3A8DA2B5}"/>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386" name="フローチャート: 判断 385">
          <a:extLst>
            <a:ext uri="{FF2B5EF4-FFF2-40B4-BE49-F238E27FC236}">
              <a16:creationId xmlns:a16="http://schemas.microsoft.com/office/drawing/2014/main" id="{3278F7C4-79F3-40A4-AE98-7EF1F066BB99}"/>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7" name="テキスト ボックス 386">
          <a:extLst>
            <a:ext uri="{FF2B5EF4-FFF2-40B4-BE49-F238E27FC236}">
              <a16:creationId xmlns:a16="http://schemas.microsoft.com/office/drawing/2014/main" id="{BC426439-2763-4BAB-96FF-6D6A18A7E5C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8" name="テキスト ボックス 387">
          <a:extLst>
            <a:ext uri="{FF2B5EF4-FFF2-40B4-BE49-F238E27FC236}">
              <a16:creationId xmlns:a16="http://schemas.microsoft.com/office/drawing/2014/main" id="{BEEBC2E6-FA67-4116-ABE8-25F6D9F0306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9" name="テキスト ボックス 388">
          <a:extLst>
            <a:ext uri="{FF2B5EF4-FFF2-40B4-BE49-F238E27FC236}">
              <a16:creationId xmlns:a16="http://schemas.microsoft.com/office/drawing/2014/main" id="{3356E695-1181-4416-8F0B-35B961FBD59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0" name="テキスト ボックス 389">
          <a:extLst>
            <a:ext uri="{FF2B5EF4-FFF2-40B4-BE49-F238E27FC236}">
              <a16:creationId xmlns:a16="http://schemas.microsoft.com/office/drawing/2014/main" id="{E8861F0B-43B7-4EA1-8E01-2D10665F48B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1" name="テキスト ボックス 390">
          <a:extLst>
            <a:ext uri="{FF2B5EF4-FFF2-40B4-BE49-F238E27FC236}">
              <a16:creationId xmlns:a16="http://schemas.microsoft.com/office/drawing/2014/main" id="{AC350050-701A-4E97-A67A-27EE8CF18C4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34925</xdr:rowOff>
    </xdr:from>
    <xdr:to>
      <xdr:col>24</xdr:col>
      <xdr:colOff>114300</xdr:colOff>
      <xdr:row>104</xdr:row>
      <xdr:rowOff>136525</xdr:rowOff>
    </xdr:to>
    <xdr:sp macro="" textlink="">
      <xdr:nvSpPr>
        <xdr:cNvPr id="392" name="楕円 391">
          <a:extLst>
            <a:ext uri="{FF2B5EF4-FFF2-40B4-BE49-F238E27FC236}">
              <a16:creationId xmlns:a16="http://schemas.microsoft.com/office/drawing/2014/main" id="{B4BDE27A-C3E8-45D2-A5A3-5F75F0B04F12}"/>
            </a:ext>
          </a:extLst>
        </xdr:cNvPr>
        <xdr:cNvSpPr/>
      </xdr:nvSpPr>
      <xdr:spPr>
        <a:xfrm>
          <a:off x="45847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57802</xdr:rowOff>
    </xdr:from>
    <xdr:ext cx="405111" cy="259045"/>
    <xdr:sp macro="" textlink="">
      <xdr:nvSpPr>
        <xdr:cNvPr id="393" name="【市民会館】&#10;有形固定資産減価償却率該当値テキスト">
          <a:extLst>
            <a:ext uri="{FF2B5EF4-FFF2-40B4-BE49-F238E27FC236}">
              <a16:creationId xmlns:a16="http://schemas.microsoft.com/office/drawing/2014/main" id="{F42DDBCB-D93D-47D4-9ECD-6E48B9AEA46F}"/>
            </a:ext>
          </a:extLst>
        </xdr:cNvPr>
        <xdr:cNvSpPr txBox="1"/>
      </xdr:nvSpPr>
      <xdr:spPr>
        <a:xfrm>
          <a:off x="4673600" y="1771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34925</xdr:rowOff>
    </xdr:from>
    <xdr:to>
      <xdr:col>20</xdr:col>
      <xdr:colOff>38100</xdr:colOff>
      <xdr:row>104</xdr:row>
      <xdr:rowOff>136525</xdr:rowOff>
    </xdr:to>
    <xdr:sp macro="" textlink="">
      <xdr:nvSpPr>
        <xdr:cNvPr id="394" name="楕円 393">
          <a:extLst>
            <a:ext uri="{FF2B5EF4-FFF2-40B4-BE49-F238E27FC236}">
              <a16:creationId xmlns:a16="http://schemas.microsoft.com/office/drawing/2014/main" id="{1C314438-53E1-4E55-9640-55D9B2B89E06}"/>
            </a:ext>
          </a:extLst>
        </xdr:cNvPr>
        <xdr:cNvSpPr/>
      </xdr:nvSpPr>
      <xdr:spPr>
        <a:xfrm>
          <a:off x="3746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85725</xdr:rowOff>
    </xdr:from>
    <xdr:to>
      <xdr:col>24</xdr:col>
      <xdr:colOff>63500</xdr:colOff>
      <xdr:row>104</xdr:row>
      <xdr:rowOff>85725</xdr:rowOff>
    </xdr:to>
    <xdr:cxnSp macro="">
      <xdr:nvCxnSpPr>
        <xdr:cNvPr id="395" name="直線コネクタ 394">
          <a:extLst>
            <a:ext uri="{FF2B5EF4-FFF2-40B4-BE49-F238E27FC236}">
              <a16:creationId xmlns:a16="http://schemas.microsoft.com/office/drawing/2014/main" id="{82F758BC-84AA-43CB-B2DF-C60C271328EA}"/>
            </a:ext>
          </a:extLst>
        </xdr:cNvPr>
        <xdr:cNvCxnSpPr/>
      </xdr:nvCxnSpPr>
      <xdr:spPr>
        <a:xfrm>
          <a:off x="3797300" y="179165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34925</xdr:rowOff>
    </xdr:from>
    <xdr:to>
      <xdr:col>15</xdr:col>
      <xdr:colOff>101600</xdr:colOff>
      <xdr:row>104</xdr:row>
      <xdr:rowOff>136525</xdr:rowOff>
    </xdr:to>
    <xdr:sp macro="" textlink="">
      <xdr:nvSpPr>
        <xdr:cNvPr id="396" name="楕円 395">
          <a:extLst>
            <a:ext uri="{FF2B5EF4-FFF2-40B4-BE49-F238E27FC236}">
              <a16:creationId xmlns:a16="http://schemas.microsoft.com/office/drawing/2014/main" id="{213D2CC1-7169-4CEC-BC5B-CF9BEF123397}"/>
            </a:ext>
          </a:extLst>
        </xdr:cNvPr>
        <xdr:cNvSpPr/>
      </xdr:nvSpPr>
      <xdr:spPr>
        <a:xfrm>
          <a:off x="2857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85725</xdr:rowOff>
    </xdr:from>
    <xdr:to>
      <xdr:col>19</xdr:col>
      <xdr:colOff>177800</xdr:colOff>
      <xdr:row>104</xdr:row>
      <xdr:rowOff>85725</xdr:rowOff>
    </xdr:to>
    <xdr:cxnSp macro="">
      <xdr:nvCxnSpPr>
        <xdr:cNvPr id="397" name="直線コネクタ 396">
          <a:extLst>
            <a:ext uri="{FF2B5EF4-FFF2-40B4-BE49-F238E27FC236}">
              <a16:creationId xmlns:a16="http://schemas.microsoft.com/office/drawing/2014/main" id="{5DC8933E-9CF5-4A3A-A98D-F188148C6A99}"/>
            </a:ext>
          </a:extLst>
        </xdr:cNvPr>
        <xdr:cNvCxnSpPr/>
      </xdr:nvCxnSpPr>
      <xdr:spPr>
        <a:xfrm>
          <a:off x="2908300" y="179165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143511</xdr:rowOff>
    </xdr:from>
    <xdr:to>
      <xdr:col>10</xdr:col>
      <xdr:colOff>165100</xdr:colOff>
      <xdr:row>106</xdr:row>
      <xdr:rowOff>73661</xdr:rowOff>
    </xdr:to>
    <xdr:sp macro="" textlink="">
      <xdr:nvSpPr>
        <xdr:cNvPr id="398" name="楕円 397">
          <a:extLst>
            <a:ext uri="{FF2B5EF4-FFF2-40B4-BE49-F238E27FC236}">
              <a16:creationId xmlns:a16="http://schemas.microsoft.com/office/drawing/2014/main" id="{6E7E7DE1-ABC2-4EEE-B9B6-569DDAA709CE}"/>
            </a:ext>
          </a:extLst>
        </xdr:cNvPr>
        <xdr:cNvSpPr/>
      </xdr:nvSpPr>
      <xdr:spPr>
        <a:xfrm>
          <a:off x="1968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85725</xdr:rowOff>
    </xdr:from>
    <xdr:to>
      <xdr:col>15</xdr:col>
      <xdr:colOff>50800</xdr:colOff>
      <xdr:row>106</xdr:row>
      <xdr:rowOff>22861</xdr:rowOff>
    </xdr:to>
    <xdr:cxnSp macro="">
      <xdr:nvCxnSpPr>
        <xdr:cNvPr id="399" name="直線コネクタ 398">
          <a:extLst>
            <a:ext uri="{FF2B5EF4-FFF2-40B4-BE49-F238E27FC236}">
              <a16:creationId xmlns:a16="http://schemas.microsoft.com/office/drawing/2014/main" id="{2851EC2E-8A48-4A14-BA13-89DDD3DD4140}"/>
            </a:ext>
          </a:extLst>
        </xdr:cNvPr>
        <xdr:cNvCxnSpPr/>
      </xdr:nvCxnSpPr>
      <xdr:spPr>
        <a:xfrm flipV="1">
          <a:off x="2019300" y="17916525"/>
          <a:ext cx="889000" cy="28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114936</xdr:rowOff>
    </xdr:from>
    <xdr:to>
      <xdr:col>6</xdr:col>
      <xdr:colOff>38100</xdr:colOff>
      <xdr:row>106</xdr:row>
      <xdr:rowOff>45086</xdr:rowOff>
    </xdr:to>
    <xdr:sp macro="" textlink="">
      <xdr:nvSpPr>
        <xdr:cNvPr id="400" name="楕円 399">
          <a:extLst>
            <a:ext uri="{FF2B5EF4-FFF2-40B4-BE49-F238E27FC236}">
              <a16:creationId xmlns:a16="http://schemas.microsoft.com/office/drawing/2014/main" id="{8D69D5C5-DF76-4A58-9ADC-FF4FDA1ED334}"/>
            </a:ext>
          </a:extLst>
        </xdr:cNvPr>
        <xdr:cNvSpPr/>
      </xdr:nvSpPr>
      <xdr:spPr>
        <a:xfrm>
          <a:off x="1079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165736</xdr:rowOff>
    </xdr:from>
    <xdr:to>
      <xdr:col>10</xdr:col>
      <xdr:colOff>114300</xdr:colOff>
      <xdr:row>106</xdr:row>
      <xdr:rowOff>22861</xdr:rowOff>
    </xdr:to>
    <xdr:cxnSp macro="">
      <xdr:nvCxnSpPr>
        <xdr:cNvPr id="401" name="直線コネクタ 400">
          <a:extLst>
            <a:ext uri="{FF2B5EF4-FFF2-40B4-BE49-F238E27FC236}">
              <a16:creationId xmlns:a16="http://schemas.microsoft.com/office/drawing/2014/main" id="{3488BA34-5CB5-4908-B76E-78590907F72E}"/>
            </a:ext>
          </a:extLst>
        </xdr:cNvPr>
        <xdr:cNvCxnSpPr/>
      </xdr:nvCxnSpPr>
      <xdr:spPr>
        <a:xfrm>
          <a:off x="1130300" y="181679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120032</xdr:rowOff>
    </xdr:from>
    <xdr:ext cx="405111" cy="259045"/>
    <xdr:sp macro="" textlink="">
      <xdr:nvSpPr>
        <xdr:cNvPr id="402" name="n_1aveValue【市民会館】&#10;有形固定資産減価償却率">
          <a:extLst>
            <a:ext uri="{FF2B5EF4-FFF2-40B4-BE49-F238E27FC236}">
              <a16:creationId xmlns:a16="http://schemas.microsoft.com/office/drawing/2014/main" id="{50AE42D9-FB5B-4FE1-BE71-F580354487F9}"/>
            </a:ext>
          </a:extLst>
        </xdr:cNvPr>
        <xdr:cNvSpPr txBox="1"/>
      </xdr:nvSpPr>
      <xdr:spPr>
        <a:xfrm>
          <a:off x="35820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163847</xdr:rowOff>
    </xdr:from>
    <xdr:ext cx="405111" cy="259045"/>
    <xdr:sp macro="" textlink="">
      <xdr:nvSpPr>
        <xdr:cNvPr id="403" name="n_2aveValue【市民会館】&#10;有形固定資産減価償却率">
          <a:extLst>
            <a:ext uri="{FF2B5EF4-FFF2-40B4-BE49-F238E27FC236}">
              <a16:creationId xmlns:a16="http://schemas.microsoft.com/office/drawing/2014/main" id="{38CFABBA-E5FE-4E14-A5DE-D04CC191BF40}"/>
            </a:ext>
          </a:extLst>
        </xdr:cNvPr>
        <xdr:cNvSpPr txBox="1"/>
      </xdr:nvSpPr>
      <xdr:spPr>
        <a:xfrm>
          <a:off x="2705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04" name="n_3aveValue【市民会館】&#10;有形固定資産減価償却率">
          <a:extLst>
            <a:ext uri="{FF2B5EF4-FFF2-40B4-BE49-F238E27FC236}">
              <a16:creationId xmlns:a16="http://schemas.microsoft.com/office/drawing/2014/main" id="{346A1694-2BE0-4D5E-8209-8DD316DFCD01}"/>
            </a:ext>
          </a:extLst>
        </xdr:cNvPr>
        <xdr:cNvSpPr txBox="1"/>
      </xdr:nvSpPr>
      <xdr:spPr>
        <a:xfrm>
          <a:off x="1816744" y="178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05" name="n_4aveValue【市民会館】&#10;有形固定資産減価償却率">
          <a:extLst>
            <a:ext uri="{FF2B5EF4-FFF2-40B4-BE49-F238E27FC236}">
              <a16:creationId xmlns:a16="http://schemas.microsoft.com/office/drawing/2014/main" id="{31B57E97-D486-4740-BEFD-EDFB3A53EE9D}"/>
            </a:ext>
          </a:extLst>
        </xdr:cNvPr>
        <xdr:cNvSpPr txBox="1"/>
      </xdr:nvSpPr>
      <xdr:spPr>
        <a:xfrm>
          <a:off x="927744" y="178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153052</xdr:rowOff>
    </xdr:from>
    <xdr:ext cx="405111" cy="259045"/>
    <xdr:sp macro="" textlink="">
      <xdr:nvSpPr>
        <xdr:cNvPr id="406" name="n_1mainValue【市民会館】&#10;有形固定資産減価償却率">
          <a:extLst>
            <a:ext uri="{FF2B5EF4-FFF2-40B4-BE49-F238E27FC236}">
              <a16:creationId xmlns:a16="http://schemas.microsoft.com/office/drawing/2014/main" id="{339ED1BC-F1D2-47AA-A39B-BE011BB0DB1A}"/>
            </a:ext>
          </a:extLst>
        </xdr:cNvPr>
        <xdr:cNvSpPr txBox="1"/>
      </xdr:nvSpPr>
      <xdr:spPr>
        <a:xfrm>
          <a:off x="35820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153052</xdr:rowOff>
    </xdr:from>
    <xdr:ext cx="405111" cy="259045"/>
    <xdr:sp macro="" textlink="">
      <xdr:nvSpPr>
        <xdr:cNvPr id="407" name="n_2mainValue【市民会館】&#10;有形固定資産減価償却率">
          <a:extLst>
            <a:ext uri="{FF2B5EF4-FFF2-40B4-BE49-F238E27FC236}">
              <a16:creationId xmlns:a16="http://schemas.microsoft.com/office/drawing/2014/main" id="{0EB758FC-9434-4D7A-9DB1-600F989BF1EA}"/>
            </a:ext>
          </a:extLst>
        </xdr:cNvPr>
        <xdr:cNvSpPr txBox="1"/>
      </xdr:nvSpPr>
      <xdr:spPr>
        <a:xfrm>
          <a:off x="2705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64788</xdr:rowOff>
    </xdr:from>
    <xdr:ext cx="405111" cy="259045"/>
    <xdr:sp macro="" textlink="">
      <xdr:nvSpPr>
        <xdr:cNvPr id="408" name="n_3mainValue【市民会館】&#10;有形固定資産減価償却率">
          <a:extLst>
            <a:ext uri="{FF2B5EF4-FFF2-40B4-BE49-F238E27FC236}">
              <a16:creationId xmlns:a16="http://schemas.microsoft.com/office/drawing/2014/main" id="{C671C87C-920C-4832-99E6-97D9219694AF}"/>
            </a:ext>
          </a:extLst>
        </xdr:cNvPr>
        <xdr:cNvSpPr txBox="1"/>
      </xdr:nvSpPr>
      <xdr:spPr>
        <a:xfrm>
          <a:off x="1816744" y="1823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36213</xdr:rowOff>
    </xdr:from>
    <xdr:ext cx="405111" cy="259045"/>
    <xdr:sp macro="" textlink="">
      <xdr:nvSpPr>
        <xdr:cNvPr id="409" name="n_4mainValue【市民会館】&#10;有形固定資産減価償却率">
          <a:extLst>
            <a:ext uri="{FF2B5EF4-FFF2-40B4-BE49-F238E27FC236}">
              <a16:creationId xmlns:a16="http://schemas.microsoft.com/office/drawing/2014/main" id="{CAF391EF-3DC5-4840-9886-F0C949494029}"/>
            </a:ext>
          </a:extLst>
        </xdr:cNvPr>
        <xdr:cNvSpPr txBox="1"/>
      </xdr:nvSpPr>
      <xdr:spPr>
        <a:xfrm>
          <a:off x="9277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0" name="正方形/長方形 409">
          <a:extLst>
            <a:ext uri="{FF2B5EF4-FFF2-40B4-BE49-F238E27FC236}">
              <a16:creationId xmlns:a16="http://schemas.microsoft.com/office/drawing/2014/main" id="{5BDDE7F2-4BFD-42CF-BFC3-6C5482F5312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1" name="正方形/長方形 410">
          <a:extLst>
            <a:ext uri="{FF2B5EF4-FFF2-40B4-BE49-F238E27FC236}">
              <a16:creationId xmlns:a16="http://schemas.microsoft.com/office/drawing/2014/main" id="{91DE8D10-5E6A-415B-9037-F4A9C75ABE8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2" name="正方形/長方形 411">
          <a:extLst>
            <a:ext uri="{FF2B5EF4-FFF2-40B4-BE49-F238E27FC236}">
              <a16:creationId xmlns:a16="http://schemas.microsoft.com/office/drawing/2014/main" id="{5D5FF917-00D0-4693-B50A-97FE9340FA3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3" name="正方形/長方形 412">
          <a:extLst>
            <a:ext uri="{FF2B5EF4-FFF2-40B4-BE49-F238E27FC236}">
              <a16:creationId xmlns:a16="http://schemas.microsoft.com/office/drawing/2014/main" id="{6C68B36E-8F25-4961-B040-5A27FC285F3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4" name="正方形/長方形 413">
          <a:extLst>
            <a:ext uri="{FF2B5EF4-FFF2-40B4-BE49-F238E27FC236}">
              <a16:creationId xmlns:a16="http://schemas.microsoft.com/office/drawing/2014/main" id="{FB004A78-49E8-40B6-A3B9-9C8767B633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5" name="正方形/長方形 414">
          <a:extLst>
            <a:ext uri="{FF2B5EF4-FFF2-40B4-BE49-F238E27FC236}">
              <a16:creationId xmlns:a16="http://schemas.microsoft.com/office/drawing/2014/main" id="{EB12B994-A676-4379-A094-92804A2E792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6" name="正方形/長方形 415">
          <a:extLst>
            <a:ext uri="{FF2B5EF4-FFF2-40B4-BE49-F238E27FC236}">
              <a16:creationId xmlns:a16="http://schemas.microsoft.com/office/drawing/2014/main" id="{43655493-36B2-4F4F-96A3-6CDB28363BA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7" name="正方形/長方形 416">
          <a:extLst>
            <a:ext uri="{FF2B5EF4-FFF2-40B4-BE49-F238E27FC236}">
              <a16:creationId xmlns:a16="http://schemas.microsoft.com/office/drawing/2014/main" id="{B7FEBDD2-F72D-44F7-AFBA-4385780A761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8" name="テキスト ボックス 417">
          <a:extLst>
            <a:ext uri="{FF2B5EF4-FFF2-40B4-BE49-F238E27FC236}">
              <a16:creationId xmlns:a16="http://schemas.microsoft.com/office/drawing/2014/main" id="{C057D5C4-EDCD-41F3-990D-B141347677E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9" name="直線コネクタ 418">
          <a:extLst>
            <a:ext uri="{FF2B5EF4-FFF2-40B4-BE49-F238E27FC236}">
              <a16:creationId xmlns:a16="http://schemas.microsoft.com/office/drawing/2014/main" id="{C7ADAC4A-2EC7-4491-A6CE-6DE41030483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0" name="直線コネクタ 419">
          <a:extLst>
            <a:ext uri="{FF2B5EF4-FFF2-40B4-BE49-F238E27FC236}">
              <a16:creationId xmlns:a16="http://schemas.microsoft.com/office/drawing/2014/main" id="{89BC58F0-16EF-427A-B068-458CC7CF924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1" name="テキスト ボックス 420">
          <a:extLst>
            <a:ext uri="{FF2B5EF4-FFF2-40B4-BE49-F238E27FC236}">
              <a16:creationId xmlns:a16="http://schemas.microsoft.com/office/drawing/2014/main" id="{91B9345D-CC4C-44CD-A2BA-6278E3B5042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2" name="直線コネクタ 421">
          <a:extLst>
            <a:ext uri="{FF2B5EF4-FFF2-40B4-BE49-F238E27FC236}">
              <a16:creationId xmlns:a16="http://schemas.microsoft.com/office/drawing/2014/main" id="{AB4007CC-F8BB-4689-A924-253CBEEF6C2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3" name="テキスト ボックス 422">
          <a:extLst>
            <a:ext uri="{FF2B5EF4-FFF2-40B4-BE49-F238E27FC236}">
              <a16:creationId xmlns:a16="http://schemas.microsoft.com/office/drawing/2014/main" id="{F99DB224-6850-4C6D-846B-22474F1C85A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4" name="直線コネクタ 423">
          <a:extLst>
            <a:ext uri="{FF2B5EF4-FFF2-40B4-BE49-F238E27FC236}">
              <a16:creationId xmlns:a16="http://schemas.microsoft.com/office/drawing/2014/main" id="{710FA334-CD0D-4D11-B949-7AD29D1CFD8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5" name="テキスト ボックス 424">
          <a:extLst>
            <a:ext uri="{FF2B5EF4-FFF2-40B4-BE49-F238E27FC236}">
              <a16:creationId xmlns:a16="http://schemas.microsoft.com/office/drawing/2014/main" id="{E8D06E39-539C-4730-951A-8BCD7001CD9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6" name="直線コネクタ 425">
          <a:extLst>
            <a:ext uri="{FF2B5EF4-FFF2-40B4-BE49-F238E27FC236}">
              <a16:creationId xmlns:a16="http://schemas.microsoft.com/office/drawing/2014/main" id="{F108F774-B40F-46E8-98B8-0F7B6E04083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27" name="テキスト ボックス 426">
          <a:extLst>
            <a:ext uri="{FF2B5EF4-FFF2-40B4-BE49-F238E27FC236}">
              <a16:creationId xmlns:a16="http://schemas.microsoft.com/office/drawing/2014/main" id="{9EECF85E-8639-49CC-A32E-62E51E8FFF89}"/>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28" name="直線コネクタ 427">
          <a:extLst>
            <a:ext uri="{FF2B5EF4-FFF2-40B4-BE49-F238E27FC236}">
              <a16:creationId xmlns:a16="http://schemas.microsoft.com/office/drawing/2014/main" id="{A77A5C54-E8E9-4E91-AB4E-F3532093EF9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29" name="テキスト ボックス 428">
          <a:extLst>
            <a:ext uri="{FF2B5EF4-FFF2-40B4-BE49-F238E27FC236}">
              <a16:creationId xmlns:a16="http://schemas.microsoft.com/office/drawing/2014/main" id="{1BDC94A1-46E9-4423-A726-D3F97C4CFA3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0" name="直線コネクタ 429">
          <a:extLst>
            <a:ext uri="{FF2B5EF4-FFF2-40B4-BE49-F238E27FC236}">
              <a16:creationId xmlns:a16="http://schemas.microsoft.com/office/drawing/2014/main" id="{DE96D978-B4D1-4C61-B437-412C9CBB3D6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1" name="テキスト ボックス 430">
          <a:extLst>
            <a:ext uri="{FF2B5EF4-FFF2-40B4-BE49-F238E27FC236}">
              <a16:creationId xmlns:a16="http://schemas.microsoft.com/office/drawing/2014/main" id="{9CA489B5-9E57-4858-9298-9860904BF38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2" name="【市民会館】&#10;一人当たり面積グラフ枠">
          <a:extLst>
            <a:ext uri="{FF2B5EF4-FFF2-40B4-BE49-F238E27FC236}">
              <a16:creationId xmlns:a16="http://schemas.microsoft.com/office/drawing/2014/main" id="{69936B54-F342-4C13-8FDE-21E09B91EF6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33" name="直線コネクタ 432">
          <a:extLst>
            <a:ext uri="{FF2B5EF4-FFF2-40B4-BE49-F238E27FC236}">
              <a16:creationId xmlns:a16="http://schemas.microsoft.com/office/drawing/2014/main" id="{13CF25B8-677F-4F70-92A1-E5DA0BD61F81}"/>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34" name="【市民会館】&#10;一人当たり面積最小値テキスト">
          <a:extLst>
            <a:ext uri="{FF2B5EF4-FFF2-40B4-BE49-F238E27FC236}">
              <a16:creationId xmlns:a16="http://schemas.microsoft.com/office/drawing/2014/main" id="{72FAD610-D5BE-4036-ABF0-60E3DA3DAD59}"/>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35" name="直線コネクタ 434">
          <a:extLst>
            <a:ext uri="{FF2B5EF4-FFF2-40B4-BE49-F238E27FC236}">
              <a16:creationId xmlns:a16="http://schemas.microsoft.com/office/drawing/2014/main" id="{93F9EE08-C9D4-475B-9EA6-DBFE52292D49}"/>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36" name="【市民会館】&#10;一人当たり面積最大値テキスト">
          <a:extLst>
            <a:ext uri="{FF2B5EF4-FFF2-40B4-BE49-F238E27FC236}">
              <a16:creationId xmlns:a16="http://schemas.microsoft.com/office/drawing/2014/main" id="{6AF7AE77-AFC7-4FA6-A238-C1F818238E06}"/>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37" name="直線コネクタ 436">
          <a:extLst>
            <a:ext uri="{FF2B5EF4-FFF2-40B4-BE49-F238E27FC236}">
              <a16:creationId xmlns:a16="http://schemas.microsoft.com/office/drawing/2014/main" id="{42A60340-5CC3-4521-A07A-8D14470BFAA0}"/>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38" name="【市民会館】&#10;一人当たり面積平均値テキスト">
          <a:extLst>
            <a:ext uri="{FF2B5EF4-FFF2-40B4-BE49-F238E27FC236}">
              <a16:creationId xmlns:a16="http://schemas.microsoft.com/office/drawing/2014/main" id="{80827858-97B5-4D97-9E43-DCA31565D9BB}"/>
            </a:ext>
          </a:extLst>
        </xdr:cNvPr>
        <xdr:cNvSpPr txBox="1"/>
      </xdr:nvSpPr>
      <xdr:spPr>
        <a:xfrm>
          <a:off x="10515600" y="1797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39" name="フローチャート: 判断 438">
          <a:extLst>
            <a:ext uri="{FF2B5EF4-FFF2-40B4-BE49-F238E27FC236}">
              <a16:creationId xmlns:a16="http://schemas.microsoft.com/office/drawing/2014/main" id="{04C2E825-6AA3-4173-80B9-839FBAA559BC}"/>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40" name="フローチャート: 判断 439">
          <a:extLst>
            <a:ext uri="{FF2B5EF4-FFF2-40B4-BE49-F238E27FC236}">
              <a16:creationId xmlns:a16="http://schemas.microsoft.com/office/drawing/2014/main" id="{E801C984-465F-4EB1-B35B-AA561B2055C9}"/>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41" name="フローチャート: 判断 440">
          <a:extLst>
            <a:ext uri="{FF2B5EF4-FFF2-40B4-BE49-F238E27FC236}">
              <a16:creationId xmlns:a16="http://schemas.microsoft.com/office/drawing/2014/main" id="{9FA5BE4F-3014-46EB-8C78-8AB4DE754BD6}"/>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42" name="フローチャート: 判断 441">
          <a:extLst>
            <a:ext uri="{FF2B5EF4-FFF2-40B4-BE49-F238E27FC236}">
              <a16:creationId xmlns:a16="http://schemas.microsoft.com/office/drawing/2014/main" id="{9B2B8C6F-92A0-46AE-8E21-6E266E07E12E}"/>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43" name="フローチャート: 判断 442">
          <a:extLst>
            <a:ext uri="{FF2B5EF4-FFF2-40B4-BE49-F238E27FC236}">
              <a16:creationId xmlns:a16="http://schemas.microsoft.com/office/drawing/2014/main" id="{C040A61D-1417-4B4F-AEDE-2F9B6754CA6A}"/>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4" name="テキスト ボックス 443">
          <a:extLst>
            <a:ext uri="{FF2B5EF4-FFF2-40B4-BE49-F238E27FC236}">
              <a16:creationId xmlns:a16="http://schemas.microsoft.com/office/drawing/2014/main" id="{8A037E69-47A7-406A-8034-C6860CC286C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A2D1B2F9-2F06-4FE4-AAD3-28AD703D3AF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8CD87239-C57B-4502-A136-BE675D03DD0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684C40EA-1600-4D99-B16B-D2E1310E681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C846201B-8AA4-418F-87A2-B2B3D46B1DA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135889</xdr:rowOff>
    </xdr:from>
    <xdr:to>
      <xdr:col>55</xdr:col>
      <xdr:colOff>50800</xdr:colOff>
      <xdr:row>104</xdr:row>
      <xdr:rowOff>66039</xdr:rowOff>
    </xdr:to>
    <xdr:sp macro="" textlink="">
      <xdr:nvSpPr>
        <xdr:cNvPr id="449" name="楕円 448">
          <a:extLst>
            <a:ext uri="{FF2B5EF4-FFF2-40B4-BE49-F238E27FC236}">
              <a16:creationId xmlns:a16="http://schemas.microsoft.com/office/drawing/2014/main" id="{9F763BAF-44B4-4D15-BFA7-4DC03C2AE7BB}"/>
            </a:ext>
          </a:extLst>
        </xdr:cNvPr>
        <xdr:cNvSpPr/>
      </xdr:nvSpPr>
      <xdr:spPr>
        <a:xfrm>
          <a:off x="104267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158766</xdr:rowOff>
    </xdr:from>
    <xdr:ext cx="469744" cy="259045"/>
    <xdr:sp macro="" textlink="">
      <xdr:nvSpPr>
        <xdr:cNvPr id="450" name="【市民会館】&#10;一人当たり面積該当値テキスト">
          <a:extLst>
            <a:ext uri="{FF2B5EF4-FFF2-40B4-BE49-F238E27FC236}">
              <a16:creationId xmlns:a16="http://schemas.microsoft.com/office/drawing/2014/main" id="{39FC37A2-071A-4640-AB0F-83B88A1E68B1}"/>
            </a:ext>
          </a:extLst>
        </xdr:cNvPr>
        <xdr:cNvSpPr txBox="1"/>
      </xdr:nvSpPr>
      <xdr:spPr>
        <a:xfrm>
          <a:off x="10515600" y="1764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143511</xdr:rowOff>
    </xdr:from>
    <xdr:to>
      <xdr:col>50</xdr:col>
      <xdr:colOff>165100</xdr:colOff>
      <xdr:row>104</xdr:row>
      <xdr:rowOff>73661</xdr:rowOff>
    </xdr:to>
    <xdr:sp macro="" textlink="">
      <xdr:nvSpPr>
        <xdr:cNvPr id="451" name="楕円 450">
          <a:extLst>
            <a:ext uri="{FF2B5EF4-FFF2-40B4-BE49-F238E27FC236}">
              <a16:creationId xmlns:a16="http://schemas.microsoft.com/office/drawing/2014/main" id="{1EEA8633-C441-4E13-A6C3-196BD49A58A3}"/>
            </a:ext>
          </a:extLst>
        </xdr:cNvPr>
        <xdr:cNvSpPr/>
      </xdr:nvSpPr>
      <xdr:spPr>
        <a:xfrm>
          <a:off x="9588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15239</xdr:rowOff>
    </xdr:from>
    <xdr:to>
      <xdr:col>55</xdr:col>
      <xdr:colOff>0</xdr:colOff>
      <xdr:row>104</xdr:row>
      <xdr:rowOff>22861</xdr:rowOff>
    </xdr:to>
    <xdr:cxnSp macro="">
      <xdr:nvCxnSpPr>
        <xdr:cNvPr id="452" name="直線コネクタ 451">
          <a:extLst>
            <a:ext uri="{FF2B5EF4-FFF2-40B4-BE49-F238E27FC236}">
              <a16:creationId xmlns:a16="http://schemas.microsoft.com/office/drawing/2014/main" id="{1FCCDBDD-F679-4880-8B20-A604514A2119}"/>
            </a:ext>
          </a:extLst>
        </xdr:cNvPr>
        <xdr:cNvCxnSpPr/>
      </xdr:nvCxnSpPr>
      <xdr:spPr>
        <a:xfrm flipV="1">
          <a:off x="9639300" y="178460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151130</xdr:rowOff>
    </xdr:from>
    <xdr:to>
      <xdr:col>46</xdr:col>
      <xdr:colOff>38100</xdr:colOff>
      <xdr:row>104</xdr:row>
      <xdr:rowOff>81280</xdr:rowOff>
    </xdr:to>
    <xdr:sp macro="" textlink="">
      <xdr:nvSpPr>
        <xdr:cNvPr id="453" name="楕円 452">
          <a:extLst>
            <a:ext uri="{FF2B5EF4-FFF2-40B4-BE49-F238E27FC236}">
              <a16:creationId xmlns:a16="http://schemas.microsoft.com/office/drawing/2014/main" id="{1F9AC44C-1C7C-45C9-9B42-7A1C69B20B46}"/>
            </a:ext>
          </a:extLst>
        </xdr:cNvPr>
        <xdr:cNvSpPr/>
      </xdr:nvSpPr>
      <xdr:spPr>
        <a:xfrm>
          <a:off x="8699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22861</xdr:rowOff>
    </xdr:from>
    <xdr:to>
      <xdr:col>50</xdr:col>
      <xdr:colOff>114300</xdr:colOff>
      <xdr:row>104</xdr:row>
      <xdr:rowOff>30480</xdr:rowOff>
    </xdr:to>
    <xdr:cxnSp macro="">
      <xdr:nvCxnSpPr>
        <xdr:cNvPr id="454" name="直線コネクタ 453">
          <a:extLst>
            <a:ext uri="{FF2B5EF4-FFF2-40B4-BE49-F238E27FC236}">
              <a16:creationId xmlns:a16="http://schemas.microsoft.com/office/drawing/2014/main" id="{321AA31B-0D06-4FDE-9653-41A28D11D92D}"/>
            </a:ext>
          </a:extLst>
        </xdr:cNvPr>
        <xdr:cNvCxnSpPr/>
      </xdr:nvCxnSpPr>
      <xdr:spPr>
        <a:xfrm flipV="1">
          <a:off x="8750300" y="178536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166370</xdr:rowOff>
    </xdr:from>
    <xdr:to>
      <xdr:col>41</xdr:col>
      <xdr:colOff>101600</xdr:colOff>
      <xdr:row>104</xdr:row>
      <xdr:rowOff>96520</xdr:rowOff>
    </xdr:to>
    <xdr:sp macro="" textlink="">
      <xdr:nvSpPr>
        <xdr:cNvPr id="455" name="楕円 454">
          <a:extLst>
            <a:ext uri="{FF2B5EF4-FFF2-40B4-BE49-F238E27FC236}">
              <a16:creationId xmlns:a16="http://schemas.microsoft.com/office/drawing/2014/main" id="{36F6FB2E-9804-41A0-A77E-7DB11914FB36}"/>
            </a:ext>
          </a:extLst>
        </xdr:cNvPr>
        <xdr:cNvSpPr/>
      </xdr:nvSpPr>
      <xdr:spPr>
        <a:xfrm>
          <a:off x="7810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30480</xdr:rowOff>
    </xdr:from>
    <xdr:to>
      <xdr:col>45</xdr:col>
      <xdr:colOff>177800</xdr:colOff>
      <xdr:row>104</xdr:row>
      <xdr:rowOff>45720</xdr:rowOff>
    </xdr:to>
    <xdr:cxnSp macro="">
      <xdr:nvCxnSpPr>
        <xdr:cNvPr id="456" name="直線コネクタ 455">
          <a:extLst>
            <a:ext uri="{FF2B5EF4-FFF2-40B4-BE49-F238E27FC236}">
              <a16:creationId xmlns:a16="http://schemas.microsoft.com/office/drawing/2014/main" id="{01F73DC7-150C-4EC7-BB0E-9F2EFB8C34A2}"/>
            </a:ext>
          </a:extLst>
        </xdr:cNvPr>
        <xdr:cNvCxnSpPr/>
      </xdr:nvCxnSpPr>
      <xdr:spPr>
        <a:xfrm flipV="1">
          <a:off x="7861300" y="17861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2539</xdr:rowOff>
    </xdr:from>
    <xdr:to>
      <xdr:col>36</xdr:col>
      <xdr:colOff>165100</xdr:colOff>
      <xdr:row>104</xdr:row>
      <xdr:rowOff>104139</xdr:rowOff>
    </xdr:to>
    <xdr:sp macro="" textlink="">
      <xdr:nvSpPr>
        <xdr:cNvPr id="457" name="楕円 456">
          <a:extLst>
            <a:ext uri="{FF2B5EF4-FFF2-40B4-BE49-F238E27FC236}">
              <a16:creationId xmlns:a16="http://schemas.microsoft.com/office/drawing/2014/main" id="{A9AFD781-C1EB-47CB-B879-BF783093F76B}"/>
            </a:ext>
          </a:extLst>
        </xdr:cNvPr>
        <xdr:cNvSpPr/>
      </xdr:nvSpPr>
      <xdr:spPr>
        <a:xfrm>
          <a:off x="6921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45720</xdr:rowOff>
    </xdr:from>
    <xdr:to>
      <xdr:col>41</xdr:col>
      <xdr:colOff>50800</xdr:colOff>
      <xdr:row>104</xdr:row>
      <xdr:rowOff>53339</xdr:rowOff>
    </xdr:to>
    <xdr:cxnSp macro="">
      <xdr:nvCxnSpPr>
        <xdr:cNvPr id="458" name="直線コネクタ 457">
          <a:extLst>
            <a:ext uri="{FF2B5EF4-FFF2-40B4-BE49-F238E27FC236}">
              <a16:creationId xmlns:a16="http://schemas.microsoft.com/office/drawing/2014/main" id="{D7CEA5B6-2B87-4F9B-8333-506D7B2860EA}"/>
            </a:ext>
          </a:extLst>
        </xdr:cNvPr>
        <xdr:cNvCxnSpPr/>
      </xdr:nvCxnSpPr>
      <xdr:spPr>
        <a:xfrm flipV="1">
          <a:off x="6972300" y="178765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59" name="n_1aveValue【市民会館】&#10;一人当たり面積">
          <a:extLst>
            <a:ext uri="{FF2B5EF4-FFF2-40B4-BE49-F238E27FC236}">
              <a16:creationId xmlns:a16="http://schemas.microsoft.com/office/drawing/2014/main" id="{94827C1E-98A5-47AD-B109-B14DB86D0A19}"/>
            </a:ext>
          </a:extLst>
        </xdr:cNvPr>
        <xdr:cNvSpPr txBox="1"/>
      </xdr:nvSpPr>
      <xdr:spPr>
        <a:xfrm>
          <a:off x="9391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60" name="n_2aveValue【市民会館】&#10;一人当たり面積">
          <a:extLst>
            <a:ext uri="{FF2B5EF4-FFF2-40B4-BE49-F238E27FC236}">
              <a16:creationId xmlns:a16="http://schemas.microsoft.com/office/drawing/2014/main" id="{D0513F57-4728-4356-9F04-F66E14A95312}"/>
            </a:ext>
          </a:extLst>
        </xdr:cNvPr>
        <xdr:cNvSpPr txBox="1"/>
      </xdr:nvSpPr>
      <xdr:spPr>
        <a:xfrm>
          <a:off x="8515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61" name="n_3aveValue【市民会館】&#10;一人当たり面積">
          <a:extLst>
            <a:ext uri="{FF2B5EF4-FFF2-40B4-BE49-F238E27FC236}">
              <a16:creationId xmlns:a16="http://schemas.microsoft.com/office/drawing/2014/main" id="{73F35E62-6AF5-465E-B2AE-9B1972D23436}"/>
            </a:ext>
          </a:extLst>
        </xdr:cNvPr>
        <xdr:cNvSpPr txBox="1"/>
      </xdr:nvSpPr>
      <xdr:spPr>
        <a:xfrm>
          <a:off x="7626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62" name="n_4aveValue【市民会館】&#10;一人当たり面積">
          <a:extLst>
            <a:ext uri="{FF2B5EF4-FFF2-40B4-BE49-F238E27FC236}">
              <a16:creationId xmlns:a16="http://schemas.microsoft.com/office/drawing/2014/main" id="{7455B49F-D3ED-4063-98F1-1669F4F3D019}"/>
            </a:ext>
          </a:extLst>
        </xdr:cNvPr>
        <xdr:cNvSpPr txBox="1"/>
      </xdr:nvSpPr>
      <xdr:spPr>
        <a:xfrm>
          <a:off x="67374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90188</xdr:rowOff>
    </xdr:from>
    <xdr:ext cx="469744" cy="259045"/>
    <xdr:sp macro="" textlink="">
      <xdr:nvSpPr>
        <xdr:cNvPr id="463" name="n_1mainValue【市民会館】&#10;一人当たり面積">
          <a:extLst>
            <a:ext uri="{FF2B5EF4-FFF2-40B4-BE49-F238E27FC236}">
              <a16:creationId xmlns:a16="http://schemas.microsoft.com/office/drawing/2014/main" id="{4372C64B-A3E7-4263-A2C9-C1E68746F418}"/>
            </a:ext>
          </a:extLst>
        </xdr:cNvPr>
        <xdr:cNvSpPr txBox="1"/>
      </xdr:nvSpPr>
      <xdr:spPr>
        <a:xfrm>
          <a:off x="9391727" y="1757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97807</xdr:rowOff>
    </xdr:from>
    <xdr:ext cx="469744" cy="259045"/>
    <xdr:sp macro="" textlink="">
      <xdr:nvSpPr>
        <xdr:cNvPr id="464" name="n_2mainValue【市民会館】&#10;一人当たり面積">
          <a:extLst>
            <a:ext uri="{FF2B5EF4-FFF2-40B4-BE49-F238E27FC236}">
              <a16:creationId xmlns:a16="http://schemas.microsoft.com/office/drawing/2014/main" id="{DCE26661-F7FD-4120-8140-90E561CBB20A}"/>
            </a:ext>
          </a:extLst>
        </xdr:cNvPr>
        <xdr:cNvSpPr txBox="1"/>
      </xdr:nvSpPr>
      <xdr:spPr>
        <a:xfrm>
          <a:off x="8515427" y="1758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113047</xdr:rowOff>
    </xdr:from>
    <xdr:ext cx="469744" cy="259045"/>
    <xdr:sp macro="" textlink="">
      <xdr:nvSpPr>
        <xdr:cNvPr id="465" name="n_3mainValue【市民会館】&#10;一人当たり面積">
          <a:extLst>
            <a:ext uri="{FF2B5EF4-FFF2-40B4-BE49-F238E27FC236}">
              <a16:creationId xmlns:a16="http://schemas.microsoft.com/office/drawing/2014/main" id="{B6A9626A-A5F4-47F3-9ADC-F3D28E1A68E6}"/>
            </a:ext>
          </a:extLst>
        </xdr:cNvPr>
        <xdr:cNvSpPr txBox="1"/>
      </xdr:nvSpPr>
      <xdr:spPr>
        <a:xfrm>
          <a:off x="7626427"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120666</xdr:rowOff>
    </xdr:from>
    <xdr:ext cx="469744" cy="259045"/>
    <xdr:sp macro="" textlink="">
      <xdr:nvSpPr>
        <xdr:cNvPr id="466" name="n_4mainValue【市民会館】&#10;一人当たり面積">
          <a:extLst>
            <a:ext uri="{FF2B5EF4-FFF2-40B4-BE49-F238E27FC236}">
              <a16:creationId xmlns:a16="http://schemas.microsoft.com/office/drawing/2014/main" id="{92786020-BFD6-482A-8AE3-A52FCBB53E6B}"/>
            </a:ext>
          </a:extLst>
        </xdr:cNvPr>
        <xdr:cNvSpPr txBox="1"/>
      </xdr:nvSpPr>
      <xdr:spPr>
        <a:xfrm>
          <a:off x="6737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7" name="正方形/長方形 466">
          <a:extLst>
            <a:ext uri="{FF2B5EF4-FFF2-40B4-BE49-F238E27FC236}">
              <a16:creationId xmlns:a16="http://schemas.microsoft.com/office/drawing/2014/main" id="{793563CA-2F80-4689-96B3-98DAF950F99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8" name="正方形/長方形 467">
          <a:extLst>
            <a:ext uri="{FF2B5EF4-FFF2-40B4-BE49-F238E27FC236}">
              <a16:creationId xmlns:a16="http://schemas.microsoft.com/office/drawing/2014/main" id="{5110219E-6A0B-401A-AF6C-E1A3738866E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9" name="正方形/長方形 468">
          <a:extLst>
            <a:ext uri="{FF2B5EF4-FFF2-40B4-BE49-F238E27FC236}">
              <a16:creationId xmlns:a16="http://schemas.microsoft.com/office/drawing/2014/main" id="{064B8F20-C1E9-4382-A2D1-31FA44DED31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0" name="正方形/長方形 469">
          <a:extLst>
            <a:ext uri="{FF2B5EF4-FFF2-40B4-BE49-F238E27FC236}">
              <a16:creationId xmlns:a16="http://schemas.microsoft.com/office/drawing/2014/main" id="{5D21FB29-445C-41B9-A276-4D9755FD263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1" name="正方形/長方形 470">
          <a:extLst>
            <a:ext uri="{FF2B5EF4-FFF2-40B4-BE49-F238E27FC236}">
              <a16:creationId xmlns:a16="http://schemas.microsoft.com/office/drawing/2014/main" id="{93A90F12-C4AF-4363-929A-1F613F88B3D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2" name="正方形/長方形 471">
          <a:extLst>
            <a:ext uri="{FF2B5EF4-FFF2-40B4-BE49-F238E27FC236}">
              <a16:creationId xmlns:a16="http://schemas.microsoft.com/office/drawing/2014/main" id="{F6B93DB1-EA87-4088-BF0E-348D6DF0D04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3" name="正方形/長方形 472">
          <a:extLst>
            <a:ext uri="{FF2B5EF4-FFF2-40B4-BE49-F238E27FC236}">
              <a16:creationId xmlns:a16="http://schemas.microsoft.com/office/drawing/2014/main" id="{60757564-0D6F-4265-9611-64BF3548F06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4" name="正方形/長方形 473">
          <a:extLst>
            <a:ext uri="{FF2B5EF4-FFF2-40B4-BE49-F238E27FC236}">
              <a16:creationId xmlns:a16="http://schemas.microsoft.com/office/drawing/2014/main" id="{0A74B91C-61CA-48AC-A168-9573C6E049B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5" name="テキスト ボックス 474">
          <a:extLst>
            <a:ext uri="{FF2B5EF4-FFF2-40B4-BE49-F238E27FC236}">
              <a16:creationId xmlns:a16="http://schemas.microsoft.com/office/drawing/2014/main" id="{20B572C8-3E11-45EC-8F6C-77FCE126C7E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6" name="直線コネクタ 475">
          <a:extLst>
            <a:ext uri="{FF2B5EF4-FFF2-40B4-BE49-F238E27FC236}">
              <a16:creationId xmlns:a16="http://schemas.microsoft.com/office/drawing/2014/main" id="{A7C0EF41-5392-4F42-8B65-038325563C3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7" name="テキスト ボックス 476">
          <a:extLst>
            <a:ext uri="{FF2B5EF4-FFF2-40B4-BE49-F238E27FC236}">
              <a16:creationId xmlns:a16="http://schemas.microsoft.com/office/drawing/2014/main" id="{3D93C60E-F23A-4223-9685-F27F49E8A6D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78" name="直線コネクタ 477">
          <a:extLst>
            <a:ext uri="{FF2B5EF4-FFF2-40B4-BE49-F238E27FC236}">
              <a16:creationId xmlns:a16="http://schemas.microsoft.com/office/drawing/2014/main" id="{FDA047B8-67D7-4179-AB1F-DDAFBD81019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79" name="テキスト ボックス 478">
          <a:extLst>
            <a:ext uri="{FF2B5EF4-FFF2-40B4-BE49-F238E27FC236}">
              <a16:creationId xmlns:a16="http://schemas.microsoft.com/office/drawing/2014/main" id="{B31189BC-D087-4DD2-B102-4184696D1BD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0" name="直線コネクタ 479">
          <a:extLst>
            <a:ext uri="{FF2B5EF4-FFF2-40B4-BE49-F238E27FC236}">
              <a16:creationId xmlns:a16="http://schemas.microsoft.com/office/drawing/2014/main" id="{AD2BFAF4-4E7A-4985-92AE-B123D83A128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1" name="テキスト ボックス 480">
          <a:extLst>
            <a:ext uri="{FF2B5EF4-FFF2-40B4-BE49-F238E27FC236}">
              <a16:creationId xmlns:a16="http://schemas.microsoft.com/office/drawing/2014/main" id="{64CA17E0-42B3-4A93-95C4-B6FC3DCC6CC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2" name="直線コネクタ 481">
          <a:extLst>
            <a:ext uri="{FF2B5EF4-FFF2-40B4-BE49-F238E27FC236}">
              <a16:creationId xmlns:a16="http://schemas.microsoft.com/office/drawing/2014/main" id="{E25CA0C2-09DD-4117-9921-8D495B7824C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3" name="テキスト ボックス 482">
          <a:extLst>
            <a:ext uri="{FF2B5EF4-FFF2-40B4-BE49-F238E27FC236}">
              <a16:creationId xmlns:a16="http://schemas.microsoft.com/office/drawing/2014/main" id="{8D7E759C-0341-40E8-8B78-1844993EB8D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4" name="直線コネクタ 483">
          <a:extLst>
            <a:ext uri="{FF2B5EF4-FFF2-40B4-BE49-F238E27FC236}">
              <a16:creationId xmlns:a16="http://schemas.microsoft.com/office/drawing/2014/main" id="{C1AD2D85-2CEB-448A-B469-B27399A41AB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5" name="テキスト ボックス 484">
          <a:extLst>
            <a:ext uri="{FF2B5EF4-FFF2-40B4-BE49-F238E27FC236}">
              <a16:creationId xmlns:a16="http://schemas.microsoft.com/office/drawing/2014/main" id="{CF14D027-7950-48E3-9EDA-379F0C3C686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6" name="直線コネクタ 485">
          <a:extLst>
            <a:ext uri="{FF2B5EF4-FFF2-40B4-BE49-F238E27FC236}">
              <a16:creationId xmlns:a16="http://schemas.microsoft.com/office/drawing/2014/main" id="{1FECBE1D-0BFE-47E8-BB91-2E5822AB582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87" name="テキスト ボックス 486">
          <a:extLst>
            <a:ext uri="{FF2B5EF4-FFF2-40B4-BE49-F238E27FC236}">
              <a16:creationId xmlns:a16="http://schemas.microsoft.com/office/drawing/2014/main" id="{8DA91439-1F99-4958-AF6F-331D700E8EB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8" name="直線コネクタ 487">
          <a:extLst>
            <a:ext uri="{FF2B5EF4-FFF2-40B4-BE49-F238E27FC236}">
              <a16:creationId xmlns:a16="http://schemas.microsoft.com/office/drawing/2014/main" id="{4C44CE56-5141-4245-BA8E-809AAD0BEBE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89" name="テキスト ボックス 488">
          <a:extLst>
            <a:ext uri="{FF2B5EF4-FFF2-40B4-BE49-F238E27FC236}">
              <a16:creationId xmlns:a16="http://schemas.microsoft.com/office/drawing/2014/main" id="{78826FD6-395E-42B8-BDF8-74DDC6B934C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0" name="【一般廃棄物処理施設】&#10;有形固定資産減価償却率グラフ枠">
          <a:extLst>
            <a:ext uri="{FF2B5EF4-FFF2-40B4-BE49-F238E27FC236}">
              <a16:creationId xmlns:a16="http://schemas.microsoft.com/office/drawing/2014/main" id="{894E46DF-02F0-48B2-ADA9-104166201D5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491" name="直線コネクタ 490">
          <a:extLst>
            <a:ext uri="{FF2B5EF4-FFF2-40B4-BE49-F238E27FC236}">
              <a16:creationId xmlns:a16="http://schemas.microsoft.com/office/drawing/2014/main" id="{C140301B-0D0A-4183-9746-60E2724A3DF0}"/>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492" name="【一般廃棄物処理施設】&#10;有形固定資産減価償却率最小値テキスト">
          <a:extLst>
            <a:ext uri="{FF2B5EF4-FFF2-40B4-BE49-F238E27FC236}">
              <a16:creationId xmlns:a16="http://schemas.microsoft.com/office/drawing/2014/main" id="{6DDD2890-9733-4520-9D9A-EA35B7901505}"/>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493" name="直線コネクタ 492">
          <a:extLst>
            <a:ext uri="{FF2B5EF4-FFF2-40B4-BE49-F238E27FC236}">
              <a16:creationId xmlns:a16="http://schemas.microsoft.com/office/drawing/2014/main" id="{F28C974D-4718-46EB-A0DD-BA9198AA9459}"/>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94" name="【一般廃棄物処理施設】&#10;有形固定資産減価償却率最大値テキスト">
          <a:extLst>
            <a:ext uri="{FF2B5EF4-FFF2-40B4-BE49-F238E27FC236}">
              <a16:creationId xmlns:a16="http://schemas.microsoft.com/office/drawing/2014/main" id="{EDC21D0F-C9FF-4CCF-A2BA-88F1992F70EA}"/>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95" name="直線コネクタ 494">
          <a:extLst>
            <a:ext uri="{FF2B5EF4-FFF2-40B4-BE49-F238E27FC236}">
              <a16:creationId xmlns:a16="http://schemas.microsoft.com/office/drawing/2014/main" id="{BC08D85A-E72A-4E54-AC22-243A5BB71972}"/>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496" name="【一般廃棄物処理施設】&#10;有形固定資産減価償却率平均値テキスト">
          <a:extLst>
            <a:ext uri="{FF2B5EF4-FFF2-40B4-BE49-F238E27FC236}">
              <a16:creationId xmlns:a16="http://schemas.microsoft.com/office/drawing/2014/main" id="{287A8455-6A15-44CE-92DA-1F8BD33C28A0}"/>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97" name="フローチャート: 判断 496">
          <a:extLst>
            <a:ext uri="{FF2B5EF4-FFF2-40B4-BE49-F238E27FC236}">
              <a16:creationId xmlns:a16="http://schemas.microsoft.com/office/drawing/2014/main" id="{711BCCE1-CE26-4ABA-851F-916B863A29F2}"/>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498" name="フローチャート: 判断 497">
          <a:extLst>
            <a:ext uri="{FF2B5EF4-FFF2-40B4-BE49-F238E27FC236}">
              <a16:creationId xmlns:a16="http://schemas.microsoft.com/office/drawing/2014/main" id="{304B79B5-A536-4425-A7FA-1615FD5AE442}"/>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499" name="フローチャート: 判断 498">
          <a:extLst>
            <a:ext uri="{FF2B5EF4-FFF2-40B4-BE49-F238E27FC236}">
              <a16:creationId xmlns:a16="http://schemas.microsoft.com/office/drawing/2014/main" id="{FE2ED4EC-D93E-4B6C-AD83-DFFB8FD2CD97}"/>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00" name="フローチャート: 判断 499">
          <a:extLst>
            <a:ext uri="{FF2B5EF4-FFF2-40B4-BE49-F238E27FC236}">
              <a16:creationId xmlns:a16="http://schemas.microsoft.com/office/drawing/2014/main" id="{28B8DBAE-DF47-433B-9026-5E731CA06EB9}"/>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01" name="フローチャート: 判断 500">
          <a:extLst>
            <a:ext uri="{FF2B5EF4-FFF2-40B4-BE49-F238E27FC236}">
              <a16:creationId xmlns:a16="http://schemas.microsoft.com/office/drawing/2014/main" id="{3F4191D1-CD32-41CD-97A7-3CE70B41454A}"/>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2" name="テキスト ボックス 501">
          <a:extLst>
            <a:ext uri="{FF2B5EF4-FFF2-40B4-BE49-F238E27FC236}">
              <a16:creationId xmlns:a16="http://schemas.microsoft.com/office/drawing/2014/main" id="{85D64F75-59D6-4034-AEE2-3F7D9B71E8B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CCD28A5F-6C29-4793-9306-F54944D1985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0465E9C0-8CBD-434C-B592-1E3804081FA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A8838BD0-A0E1-492C-9112-A300B614941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C94D20F3-E9A4-4261-99BF-5C635777526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160655</xdr:rowOff>
    </xdr:from>
    <xdr:to>
      <xdr:col>85</xdr:col>
      <xdr:colOff>177800</xdr:colOff>
      <xdr:row>36</xdr:row>
      <xdr:rowOff>90805</xdr:rowOff>
    </xdr:to>
    <xdr:sp macro="" textlink="">
      <xdr:nvSpPr>
        <xdr:cNvPr id="507" name="楕円 506">
          <a:extLst>
            <a:ext uri="{FF2B5EF4-FFF2-40B4-BE49-F238E27FC236}">
              <a16:creationId xmlns:a16="http://schemas.microsoft.com/office/drawing/2014/main" id="{19497C37-F504-476A-B4DE-13E53D4B0767}"/>
            </a:ext>
          </a:extLst>
        </xdr:cNvPr>
        <xdr:cNvSpPr/>
      </xdr:nvSpPr>
      <xdr:spPr>
        <a:xfrm>
          <a:off x="162687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12082</xdr:rowOff>
    </xdr:from>
    <xdr:ext cx="405111" cy="259045"/>
    <xdr:sp macro="" textlink="">
      <xdr:nvSpPr>
        <xdr:cNvPr id="508" name="【一般廃棄物処理施設】&#10;有形固定資産減価償却率該当値テキスト">
          <a:extLst>
            <a:ext uri="{FF2B5EF4-FFF2-40B4-BE49-F238E27FC236}">
              <a16:creationId xmlns:a16="http://schemas.microsoft.com/office/drawing/2014/main" id="{FF5D37AC-06D9-4370-9E5E-9AF134FF8B0D}"/>
            </a:ext>
          </a:extLst>
        </xdr:cNvPr>
        <xdr:cNvSpPr txBox="1"/>
      </xdr:nvSpPr>
      <xdr:spPr>
        <a:xfrm>
          <a:off x="16357600"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160655</xdr:rowOff>
    </xdr:from>
    <xdr:to>
      <xdr:col>81</xdr:col>
      <xdr:colOff>101600</xdr:colOff>
      <xdr:row>36</xdr:row>
      <xdr:rowOff>90805</xdr:rowOff>
    </xdr:to>
    <xdr:sp macro="" textlink="">
      <xdr:nvSpPr>
        <xdr:cNvPr id="509" name="楕円 508">
          <a:extLst>
            <a:ext uri="{FF2B5EF4-FFF2-40B4-BE49-F238E27FC236}">
              <a16:creationId xmlns:a16="http://schemas.microsoft.com/office/drawing/2014/main" id="{5E2649D0-8831-4DE0-B747-D7D394C2B6EC}"/>
            </a:ext>
          </a:extLst>
        </xdr:cNvPr>
        <xdr:cNvSpPr/>
      </xdr:nvSpPr>
      <xdr:spPr>
        <a:xfrm>
          <a:off x="15430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40005</xdr:rowOff>
    </xdr:from>
    <xdr:to>
      <xdr:col>85</xdr:col>
      <xdr:colOff>127000</xdr:colOff>
      <xdr:row>36</xdr:row>
      <xdr:rowOff>40005</xdr:rowOff>
    </xdr:to>
    <xdr:cxnSp macro="">
      <xdr:nvCxnSpPr>
        <xdr:cNvPr id="510" name="直線コネクタ 509">
          <a:extLst>
            <a:ext uri="{FF2B5EF4-FFF2-40B4-BE49-F238E27FC236}">
              <a16:creationId xmlns:a16="http://schemas.microsoft.com/office/drawing/2014/main" id="{46CB5E90-3547-4FEF-A33D-0B8168A21378}"/>
            </a:ext>
          </a:extLst>
        </xdr:cNvPr>
        <xdr:cNvCxnSpPr/>
      </xdr:nvCxnSpPr>
      <xdr:spPr>
        <a:xfrm>
          <a:off x="15481300" y="62122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160655</xdr:rowOff>
    </xdr:from>
    <xdr:to>
      <xdr:col>76</xdr:col>
      <xdr:colOff>165100</xdr:colOff>
      <xdr:row>36</xdr:row>
      <xdr:rowOff>90805</xdr:rowOff>
    </xdr:to>
    <xdr:sp macro="" textlink="">
      <xdr:nvSpPr>
        <xdr:cNvPr id="511" name="楕円 510">
          <a:extLst>
            <a:ext uri="{FF2B5EF4-FFF2-40B4-BE49-F238E27FC236}">
              <a16:creationId xmlns:a16="http://schemas.microsoft.com/office/drawing/2014/main" id="{0EF252ED-2B52-4985-853A-F24CA1FD0674}"/>
            </a:ext>
          </a:extLst>
        </xdr:cNvPr>
        <xdr:cNvSpPr/>
      </xdr:nvSpPr>
      <xdr:spPr>
        <a:xfrm>
          <a:off x="14541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40005</xdr:rowOff>
    </xdr:from>
    <xdr:to>
      <xdr:col>81</xdr:col>
      <xdr:colOff>50800</xdr:colOff>
      <xdr:row>36</xdr:row>
      <xdr:rowOff>40005</xdr:rowOff>
    </xdr:to>
    <xdr:cxnSp macro="">
      <xdr:nvCxnSpPr>
        <xdr:cNvPr id="512" name="直線コネクタ 511">
          <a:extLst>
            <a:ext uri="{FF2B5EF4-FFF2-40B4-BE49-F238E27FC236}">
              <a16:creationId xmlns:a16="http://schemas.microsoft.com/office/drawing/2014/main" id="{924FC272-BB51-4FDE-A2E1-5AA077AA8CD8}"/>
            </a:ext>
          </a:extLst>
        </xdr:cNvPr>
        <xdr:cNvCxnSpPr/>
      </xdr:nvCxnSpPr>
      <xdr:spPr>
        <a:xfrm>
          <a:off x="14592300" y="62122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42545</xdr:rowOff>
    </xdr:from>
    <xdr:to>
      <xdr:col>72</xdr:col>
      <xdr:colOff>38100</xdr:colOff>
      <xdr:row>38</xdr:row>
      <xdr:rowOff>144145</xdr:rowOff>
    </xdr:to>
    <xdr:sp macro="" textlink="">
      <xdr:nvSpPr>
        <xdr:cNvPr id="513" name="楕円 512">
          <a:extLst>
            <a:ext uri="{FF2B5EF4-FFF2-40B4-BE49-F238E27FC236}">
              <a16:creationId xmlns:a16="http://schemas.microsoft.com/office/drawing/2014/main" id="{396C09B7-D1D7-4D1D-B210-2C28795154A7}"/>
            </a:ext>
          </a:extLst>
        </xdr:cNvPr>
        <xdr:cNvSpPr/>
      </xdr:nvSpPr>
      <xdr:spPr>
        <a:xfrm>
          <a:off x="13652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40005</xdr:rowOff>
    </xdr:from>
    <xdr:to>
      <xdr:col>76</xdr:col>
      <xdr:colOff>114300</xdr:colOff>
      <xdr:row>38</xdr:row>
      <xdr:rowOff>93345</xdr:rowOff>
    </xdr:to>
    <xdr:cxnSp macro="">
      <xdr:nvCxnSpPr>
        <xdr:cNvPr id="514" name="直線コネクタ 513">
          <a:extLst>
            <a:ext uri="{FF2B5EF4-FFF2-40B4-BE49-F238E27FC236}">
              <a16:creationId xmlns:a16="http://schemas.microsoft.com/office/drawing/2014/main" id="{B5B0B477-2B52-412D-9677-944C27E8F522}"/>
            </a:ext>
          </a:extLst>
        </xdr:cNvPr>
        <xdr:cNvCxnSpPr/>
      </xdr:nvCxnSpPr>
      <xdr:spPr>
        <a:xfrm flipV="1">
          <a:off x="13703300" y="6212205"/>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141605</xdr:rowOff>
    </xdr:from>
    <xdr:to>
      <xdr:col>67</xdr:col>
      <xdr:colOff>101600</xdr:colOff>
      <xdr:row>38</xdr:row>
      <xdr:rowOff>71755</xdr:rowOff>
    </xdr:to>
    <xdr:sp macro="" textlink="">
      <xdr:nvSpPr>
        <xdr:cNvPr id="515" name="楕円 514">
          <a:extLst>
            <a:ext uri="{FF2B5EF4-FFF2-40B4-BE49-F238E27FC236}">
              <a16:creationId xmlns:a16="http://schemas.microsoft.com/office/drawing/2014/main" id="{C9141318-3BDA-4715-BD83-3BE29F88D678}"/>
            </a:ext>
          </a:extLst>
        </xdr:cNvPr>
        <xdr:cNvSpPr/>
      </xdr:nvSpPr>
      <xdr:spPr>
        <a:xfrm>
          <a:off x="12763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20955</xdr:rowOff>
    </xdr:from>
    <xdr:to>
      <xdr:col>71</xdr:col>
      <xdr:colOff>177800</xdr:colOff>
      <xdr:row>38</xdr:row>
      <xdr:rowOff>93345</xdr:rowOff>
    </xdr:to>
    <xdr:cxnSp macro="">
      <xdr:nvCxnSpPr>
        <xdr:cNvPr id="516" name="直線コネクタ 515">
          <a:extLst>
            <a:ext uri="{FF2B5EF4-FFF2-40B4-BE49-F238E27FC236}">
              <a16:creationId xmlns:a16="http://schemas.microsoft.com/office/drawing/2014/main" id="{9AA61DDA-5D76-4970-983C-A3AD6883B933}"/>
            </a:ext>
          </a:extLst>
        </xdr:cNvPr>
        <xdr:cNvCxnSpPr/>
      </xdr:nvCxnSpPr>
      <xdr:spPr>
        <a:xfrm>
          <a:off x="12814300" y="653605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17" name="n_1aveValue【一般廃棄物処理施設】&#10;有形固定資産減価償却率">
          <a:extLst>
            <a:ext uri="{FF2B5EF4-FFF2-40B4-BE49-F238E27FC236}">
              <a16:creationId xmlns:a16="http://schemas.microsoft.com/office/drawing/2014/main" id="{B5265A7C-79E5-4795-BAAF-2D875A00F4E7}"/>
            </a:ext>
          </a:extLst>
        </xdr:cNvPr>
        <xdr:cNvSpPr txBox="1"/>
      </xdr:nvSpPr>
      <xdr:spPr>
        <a:xfrm>
          <a:off x="152660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18" name="n_2aveValue【一般廃棄物処理施設】&#10;有形固定資産減価償却率">
          <a:extLst>
            <a:ext uri="{FF2B5EF4-FFF2-40B4-BE49-F238E27FC236}">
              <a16:creationId xmlns:a16="http://schemas.microsoft.com/office/drawing/2014/main" id="{BE4E0C41-D916-4017-ADF1-684E325D8291}"/>
            </a:ext>
          </a:extLst>
        </xdr:cNvPr>
        <xdr:cNvSpPr txBox="1"/>
      </xdr:nvSpPr>
      <xdr:spPr>
        <a:xfrm>
          <a:off x="14389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519" name="n_3aveValue【一般廃棄物処理施設】&#10;有形固定資産減価償却率">
          <a:extLst>
            <a:ext uri="{FF2B5EF4-FFF2-40B4-BE49-F238E27FC236}">
              <a16:creationId xmlns:a16="http://schemas.microsoft.com/office/drawing/2014/main" id="{11B05FDD-0C7E-4ECE-9F92-E5DB6B88302A}"/>
            </a:ext>
          </a:extLst>
        </xdr:cNvPr>
        <xdr:cNvSpPr txBox="1"/>
      </xdr:nvSpPr>
      <xdr:spPr>
        <a:xfrm>
          <a:off x="13500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520" name="n_4aveValue【一般廃棄物処理施設】&#10;有形固定資産減価償却率">
          <a:extLst>
            <a:ext uri="{FF2B5EF4-FFF2-40B4-BE49-F238E27FC236}">
              <a16:creationId xmlns:a16="http://schemas.microsoft.com/office/drawing/2014/main" id="{D02CF37A-AD8A-40E9-9744-1FD21ED5CE5B}"/>
            </a:ext>
          </a:extLst>
        </xdr:cNvPr>
        <xdr:cNvSpPr txBox="1"/>
      </xdr:nvSpPr>
      <xdr:spPr>
        <a:xfrm>
          <a:off x="12611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107332</xdr:rowOff>
    </xdr:from>
    <xdr:ext cx="405111" cy="259045"/>
    <xdr:sp macro="" textlink="">
      <xdr:nvSpPr>
        <xdr:cNvPr id="521" name="n_1mainValue【一般廃棄物処理施設】&#10;有形固定資産減価償却率">
          <a:extLst>
            <a:ext uri="{FF2B5EF4-FFF2-40B4-BE49-F238E27FC236}">
              <a16:creationId xmlns:a16="http://schemas.microsoft.com/office/drawing/2014/main" id="{A1120FE6-B7C5-4742-A19A-C581BA8D137B}"/>
            </a:ext>
          </a:extLst>
        </xdr:cNvPr>
        <xdr:cNvSpPr txBox="1"/>
      </xdr:nvSpPr>
      <xdr:spPr>
        <a:xfrm>
          <a:off x="152660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107332</xdr:rowOff>
    </xdr:from>
    <xdr:ext cx="405111" cy="259045"/>
    <xdr:sp macro="" textlink="">
      <xdr:nvSpPr>
        <xdr:cNvPr id="522" name="n_2mainValue【一般廃棄物処理施設】&#10;有形固定資産減価償却率">
          <a:extLst>
            <a:ext uri="{FF2B5EF4-FFF2-40B4-BE49-F238E27FC236}">
              <a16:creationId xmlns:a16="http://schemas.microsoft.com/office/drawing/2014/main" id="{966480BB-DB27-4FC1-98D3-2B7814DA1B72}"/>
            </a:ext>
          </a:extLst>
        </xdr:cNvPr>
        <xdr:cNvSpPr txBox="1"/>
      </xdr:nvSpPr>
      <xdr:spPr>
        <a:xfrm>
          <a:off x="143897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135272</xdr:rowOff>
    </xdr:from>
    <xdr:ext cx="405111" cy="259045"/>
    <xdr:sp macro="" textlink="">
      <xdr:nvSpPr>
        <xdr:cNvPr id="523" name="n_3mainValue【一般廃棄物処理施設】&#10;有形固定資産減価償却率">
          <a:extLst>
            <a:ext uri="{FF2B5EF4-FFF2-40B4-BE49-F238E27FC236}">
              <a16:creationId xmlns:a16="http://schemas.microsoft.com/office/drawing/2014/main" id="{54B24D78-519F-4D11-A163-F41F76DA94F4}"/>
            </a:ext>
          </a:extLst>
        </xdr:cNvPr>
        <xdr:cNvSpPr txBox="1"/>
      </xdr:nvSpPr>
      <xdr:spPr>
        <a:xfrm>
          <a:off x="13500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62882</xdr:rowOff>
    </xdr:from>
    <xdr:ext cx="405111" cy="259045"/>
    <xdr:sp macro="" textlink="">
      <xdr:nvSpPr>
        <xdr:cNvPr id="524" name="n_4mainValue【一般廃棄物処理施設】&#10;有形固定資産減価償却率">
          <a:extLst>
            <a:ext uri="{FF2B5EF4-FFF2-40B4-BE49-F238E27FC236}">
              <a16:creationId xmlns:a16="http://schemas.microsoft.com/office/drawing/2014/main" id="{5CD66073-CC42-4D0B-8F9D-0FF679CF7B5C}"/>
            </a:ext>
          </a:extLst>
        </xdr:cNvPr>
        <xdr:cNvSpPr txBox="1"/>
      </xdr:nvSpPr>
      <xdr:spPr>
        <a:xfrm>
          <a:off x="126117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5" name="正方形/長方形 524">
          <a:extLst>
            <a:ext uri="{FF2B5EF4-FFF2-40B4-BE49-F238E27FC236}">
              <a16:creationId xmlns:a16="http://schemas.microsoft.com/office/drawing/2014/main" id="{60F0924D-4D8A-4A37-8AE9-A4365643F09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6" name="正方形/長方形 525">
          <a:extLst>
            <a:ext uri="{FF2B5EF4-FFF2-40B4-BE49-F238E27FC236}">
              <a16:creationId xmlns:a16="http://schemas.microsoft.com/office/drawing/2014/main" id="{3AC716BD-7125-4584-9F1C-5977488A6E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7" name="正方形/長方形 526">
          <a:extLst>
            <a:ext uri="{FF2B5EF4-FFF2-40B4-BE49-F238E27FC236}">
              <a16:creationId xmlns:a16="http://schemas.microsoft.com/office/drawing/2014/main" id="{6927773C-F3B5-40EA-8FC8-6641F6326EB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8" name="正方形/長方形 527">
          <a:extLst>
            <a:ext uri="{FF2B5EF4-FFF2-40B4-BE49-F238E27FC236}">
              <a16:creationId xmlns:a16="http://schemas.microsoft.com/office/drawing/2014/main" id="{97734C17-D3C5-408C-A6EE-7DCF92E2188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9" name="正方形/長方形 528">
          <a:extLst>
            <a:ext uri="{FF2B5EF4-FFF2-40B4-BE49-F238E27FC236}">
              <a16:creationId xmlns:a16="http://schemas.microsoft.com/office/drawing/2014/main" id="{E9AACE8F-78CD-42C6-BBE1-D8AFE5B54B2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0" name="正方形/長方形 529">
          <a:extLst>
            <a:ext uri="{FF2B5EF4-FFF2-40B4-BE49-F238E27FC236}">
              <a16:creationId xmlns:a16="http://schemas.microsoft.com/office/drawing/2014/main" id="{B6463A10-26CA-428D-9CD7-3E80F08C7E7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1" name="正方形/長方形 530">
          <a:extLst>
            <a:ext uri="{FF2B5EF4-FFF2-40B4-BE49-F238E27FC236}">
              <a16:creationId xmlns:a16="http://schemas.microsoft.com/office/drawing/2014/main" id="{DF59FA6F-863E-485F-B0AD-6C882F9BFEB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2" name="正方形/長方形 531">
          <a:extLst>
            <a:ext uri="{FF2B5EF4-FFF2-40B4-BE49-F238E27FC236}">
              <a16:creationId xmlns:a16="http://schemas.microsoft.com/office/drawing/2014/main" id="{8AEE0A9B-707F-4EFD-A029-3AA25CB20C0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3" name="テキスト ボックス 532">
          <a:extLst>
            <a:ext uri="{FF2B5EF4-FFF2-40B4-BE49-F238E27FC236}">
              <a16:creationId xmlns:a16="http://schemas.microsoft.com/office/drawing/2014/main" id="{DFF260F8-37F3-4BA4-A0B1-A7B1C68B0A8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4" name="直線コネクタ 533">
          <a:extLst>
            <a:ext uri="{FF2B5EF4-FFF2-40B4-BE49-F238E27FC236}">
              <a16:creationId xmlns:a16="http://schemas.microsoft.com/office/drawing/2014/main" id="{CC868A30-DCE1-4EB2-A133-64BE1D1D31F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35" name="直線コネクタ 534">
          <a:extLst>
            <a:ext uri="{FF2B5EF4-FFF2-40B4-BE49-F238E27FC236}">
              <a16:creationId xmlns:a16="http://schemas.microsoft.com/office/drawing/2014/main" id="{2C246CBF-E478-4691-9D07-24F68ECDB5BE}"/>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36" name="テキスト ボックス 535">
          <a:extLst>
            <a:ext uri="{FF2B5EF4-FFF2-40B4-BE49-F238E27FC236}">
              <a16:creationId xmlns:a16="http://schemas.microsoft.com/office/drawing/2014/main" id="{92D36D6F-7C1C-452A-BD17-FF5301199934}"/>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37" name="直線コネクタ 536">
          <a:extLst>
            <a:ext uri="{FF2B5EF4-FFF2-40B4-BE49-F238E27FC236}">
              <a16:creationId xmlns:a16="http://schemas.microsoft.com/office/drawing/2014/main" id="{3E68243F-116F-4502-B18B-BCDA4D221C3F}"/>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38" name="テキスト ボックス 537">
          <a:extLst>
            <a:ext uri="{FF2B5EF4-FFF2-40B4-BE49-F238E27FC236}">
              <a16:creationId xmlns:a16="http://schemas.microsoft.com/office/drawing/2014/main" id="{9A0946C4-E908-43DD-960C-50D102BA2718}"/>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39" name="直線コネクタ 538">
          <a:extLst>
            <a:ext uri="{FF2B5EF4-FFF2-40B4-BE49-F238E27FC236}">
              <a16:creationId xmlns:a16="http://schemas.microsoft.com/office/drawing/2014/main" id="{F78BB12C-9AA1-4B68-9B87-2C07FC60A17F}"/>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40" name="テキスト ボックス 539">
          <a:extLst>
            <a:ext uri="{FF2B5EF4-FFF2-40B4-BE49-F238E27FC236}">
              <a16:creationId xmlns:a16="http://schemas.microsoft.com/office/drawing/2014/main" id="{92EEBA4B-97B4-41F8-8DF2-9AE420D81E9A}"/>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1" name="直線コネクタ 540">
          <a:extLst>
            <a:ext uri="{FF2B5EF4-FFF2-40B4-BE49-F238E27FC236}">
              <a16:creationId xmlns:a16="http://schemas.microsoft.com/office/drawing/2014/main" id="{C242D482-25B0-482B-BAB3-5754C209A24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42" name="テキスト ボックス 541">
          <a:extLst>
            <a:ext uri="{FF2B5EF4-FFF2-40B4-BE49-F238E27FC236}">
              <a16:creationId xmlns:a16="http://schemas.microsoft.com/office/drawing/2014/main" id="{6B2C322C-31A8-4BF7-A761-90F1C75639B6}"/>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43" name="直線コネクタ 542">
          <a:extLst>
            <a:ext uri="{FF2B5EF4-FFF2-40B4-BE49-F238E27FC236}">
              <a16:creationId xmlns:a16="http://schemas.microsoft.com/office/drawing/2014/main" id="{D7E58ACB-1AAA-40AA-88DD-0A2BEF2C7772}"/>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44" name="テキスト ボックス 543">
          <a:extLst>
            <a:ext uri="{FF2B5EF4-FFF2-40B4-BE49-F238E27FC236}">
              <a16:creationId xmlns:a16="http://schemas.microsoft.com/office/drawing/2014/main" id="{E363DC2E-A10E-4BDE-8D99-B04442BA8599}"/>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45" name="直線コネクタ 544">
          <a:extLst>
            <a:ext uri="{FF2B5EF4-FFF2-40B4-BE49-F238E27FC236}">
              <a16:creationId xmlns:a16="http://schemas.microsoft.com/office/drawing/2014/main" id="{DA02ABCB-7AA7-42C6-951E-78AF2F0933B4}"/>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46" name="テキスト ボックス 545">
          <a:extLst>
            <a:ext uri="{FF2B5EF4-FFF2-40B4-BE49-F238E27FC236}">
              <a16:creationId xmlns:a16="http://schemas.microsoft.com/office/drawing/2014/main" id="{DC11890D-A942-479C-BE96-6810A0653BB2}"/>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47" name="直線コネクタ 546">
          <a:extLst>
            <a:ext uri="{FF2B5EF4-FFF2-40B4-BE49-F238E27FC236}">
              <a16:creationId xmlns:a16="http://schemas.microsoft.com/office/drawing/2014/main" id="{B6914CAB-C70E-4145-B63C-129D9B13379E}"/>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48" name="テキスト ボックス 547">
          <a:extLst>
            <a:ext uri="{FF2B5EF4-FFF2-40B4-BE49-F238E27FC236}">
              <a16:creationId xmlns:a16="http://schemas.microsoft.com/office/drawing/2014/main" id="{A0AC1FBE-CD6A-42EA-81C9-F4D2E23483D7}"/>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9" name="直線コネクタ 548">
          <a:extLst>
            <a:ext uri="{FF2B5EF4-FFF2-40B4-BE49-F238E27FC236}">
              <a16:creationId xmlns:a16="http://schemas.microsoft.com/office/drawing/2014/main" id="{AEE5C3E1-B6E1-404C-A6D1-545E4D782CA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0" name="テキスト ボックス 549">
          <a:extLst>
            <a:ext uri="{FF2B5EF4-FFF2-40B4-BE49-F238E27FC236}">
              <a16:creationId xmlns:a16="http://schemas.microsoft.com/office/drawing/2014/main" id="{B9E25008-1E14-4710-92C1-E3B81966D47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1" name="【一般廃棄物処理施設】&#10;一人当たり有形固定資産（償却資産）額グラフ枠">
          <a:extLst>
            <a:ext uri="{FF2B5EF4-FFF2-40B4-BE49-F238E27FC236}">
              <a16:creationId xmlns:a16="http://schemas.microsoft.com/office/drawing/2014/main" id="{03292A59-8DC5-4C32-9280-D02189E1C1A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52" name="直線コネクタ 551">
          <a:extLst>
            <a:ext uri="{FF2B5EF4-FFF2-40B4-BE49-F238E27FC236}">
              <a16:creationId xmlns:a16="http://schemas.microsoft.com/office/drawing/2014/main" id="{CF55818E-79E7-4FB2-95C3-3A5A0C169B69}"/>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53" name="【一般廃棄物処理施設】&#10;一人当たり有形固定資産（償却資産）額最小値テキスト">
          <a:extLst>
            <a:ext uri="{FF2B5EF4-FFF2-40B4-BE49-F238E27FC236}">
              <a16:creationId xmlns:a16="http://schemas.microsoft.com/office/drawing/2014/main" id="{F5C137BE-A191-4C1B-8684-3D4717009760}"/>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54" name="直線コネクタ 553">
          <a:extLst>
            <a:ext uri="{FF2B5EF4-FFF2-40B4-BE49-F238E27FC236}">
              <a16:creationId xmlns:a16="http://schemas.microsoft.com/office/drawing/2014/main" id="{CB51C6EA-0FB7-4566-AB63-3448674319A2}"/>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55" name="【一般廃棄物処理施設】&#10;一人当たり有形固定資産（償却資産）額最大値テキスト">
          <a:extLst>
            <a:ext uri="{FF2B5EF4-FFF2-40B4-BE49-F238E27FC236}">
              <a16:creationId xmlns:a16="http://schemas.microsoft.com/office/drawing/2014/main" id="{447AEBB5-69B4-4759-9A1C-9F990A9CA654}"/>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56" name="直線コネクタ 555">
          <a:extLst>
            <a:ext uri="{FF2B5EF4-FFF2-40B4-BE49-F238E27FC236}">
              <a16:creationId xmlns:a16="http://schemas.microsoft.com/office/drawing/2014/main" id="{7049549B-6B49-4C48-B5A9-5EA1A6BF9427}"/>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40333</xdr:rowOff>
    </xdr:from>
    <xdr:ext cx="534377" cy="259045"/>
    <xdr:sp macro="" textlink="">
      <xdr:nvSpPr>
        <xdr:cNvPr id="557" name="【一般廃棄物処理施設】&#10;一人当たり有形固定資産（償却資産）額平均値テキスト">
          <a:extLst>
            <a:ext uri="{FF2B5EF4-FFF2-40B4-BE49-F238E27FC236}">
              <a16:creationId xmlns:a16="http://schemas.microsoft.com/office/drawing/2014/main" id="{D64F3D52-5268-4F66-B533-4FF5B4BB9886}"/>
            </a:ext>
          </a:extLst>
        </xdr:cNvPr>
        <xdr:cNvSpPr txBox="1"/>
      </xdr:nvSpPr>
      <xdr:spPr>
        <a:xfrm>
          <a:off x="22199600" y="6383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58" name="フローチャート: 判断 557">
          <a:extLst>
            <a:ext uri="{FF2B5EF4-FFF2-40B4-BE49-F238E27FC236}">
              <a16:creationId xmlns:a16="http://schemas.microsoft.com/office/drawing/2014/main" id="{2DD84B71-8721-47DB-942F-1D5A7A15D118}"/>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59" name="フローチャート: 判断 558">
          <a:extLst>
            <a:ext uri="{FF2B5EF4-FFF2-40B4-BE49-F238E27FC236}">
              <a16:creationId xmlns:a16="http://schemas.microsoft.com/office/drawing/2014/main" id="{93DAE85F-E598-4A05-ADA5-F4EA54122452}"/>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60" name="フローチャート: 判断 559">
          <a:extLst>
            <a:ext uri="{FF2B5EF4-FFF2-40B4-BE49-F238E27FC236}">
              <a16:creationId xmlns:a16="http://schemas.microsoft.com/office/drawing/2014/main" id="{6713A279-4E14-4C50-B3B7-5EBCCE224693}"/>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61" name="フローチャート: 判断 560">
          <a:extLst>
            <a:ext uri="{FF2B5EF4-FFF2-40B4-BE49-F238E27FC236}">
              <a16:creationId xmlns:a16="http://schemas.microsoft.com/office/drawing/2014/main" id="{75375B2D-E978-4DE9-9A37-16539B5C8510}"/>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62" name="フローチャート: 判断 561">
          <a:extLst>
            <a:ext uri="{FF2B5EF4-FFF2-40B4-BE49-F238E27FC236}">
              <a16:creationId xmlns:a16="http://schemas.microsoft.com/office/drawing/2014/main" id="{C6F2EC25-DFC8-4158-8A69-833B9020E77E}"/>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8F4280E3-0A5B-4674-9814-F6D0E849014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E84A52D8-B876-435C-848D-C72D66511EC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5" name="テキスト ボックス 564">
          <a:extLst>
            <a:ext uri="{FF2B5EF4-FFF2-40B4-BE49-F238E27FC236}">
              <a16:creationId xmlns:a16="http://schemas.microsoft.com/office/drawing/2014/main" id="{B84196DF-2136-43D9-836F-5A0EA494033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6" name="テキスト ボックス 565">
          <a:extLst>
            <a:ext uri="{FF2B5EF4-FFF2-40B4-BE49-F238E27FC236}">
              <a16:creationId xmlns:a16="http://schemas.microsoft.com/office/drawing/2014/main" id="{40D79B4E-C52A-46E9-A965-13687D9AB4F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7" name="テキスト ボックス 566">
          <a:extLst>
            <a:ext uri="{FF2B5EF4-FFF2-40B4-BE49-F238E27FC236}">
              <a16:creationId xmlns:a16="http://schemas.microsoft.com/office/drawing/2014/main" id="{CACDC2E4-EA2C-41E8-B546-98BF4183082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58185</xdr:rowOff>
    </xdr:from>
    <xdr:to>
      <xdr:col>116</xdr:col>
      <xdr:colOff>114300</xdr:colOff>
      <xdr:row>41</xdr:row>
      <xdr:rowOff>159785</xdr:rowOff>
    </xdr:to>
    <xdr:sp macro="" textlink="">
      <xdr:nvSpPr>
        <xdr:cNvPr id="568" name="楕円 567">
          <a:extLst>
            <a:ext uri="{FF2B5EF4-FFF2-40B4-BE49-F238E27FC236}">
              <a16:creationId xmlns:a16="http://schemas.microsoft.com/office/drawing/2014/main" id="{5FE20044-7ADA-46D9-9A87-0C04DBB36B08}"/>
            </a:ext>
          </a:extLst>
        </xdr:cNvPr>
        <xdr:cNvSpPr/>
      </xdr:nvSpPr>
      <xdr:spPr>
        <a:xfrm>
          <a:off x="22110700" y="70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144562</xdr:rowOff>
    </xdr:from>
    <xdr:ext cx="534377" cy="259045"/>
    <xdr:sp macro="" textlink="">
      <xdr:nvSpPr>
        <xdr:cNvPr id="569" name="【一般廃棄物処理施設】&#10;一人当たり有形固定資産（償却資産）額該当値テキスト">
          <a:extLst>
            <a:ext uri="{FF2B5EF4-FFF2-40B4-BE49-F238E27FC236}">
              <a16:creationId xmlns:a16="http://schemas.microsoft.com/office/drawing/2014/main" id="{8CE05008-94F5-4734-8CBD-13DFDEEDBE10}"/>
            </a:ext>
          </a:extLst>
        </xdr:cNvPr>
        <xdr:cNvSpPr txBox="1"/>
      </xdr:nvSpPr>
      <xdr:spPr>
        <a:xfrm>
          <a:off x="22199600" y="700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60414</xdr:rowOff>
    </xdr:from>
    <xdr:to>
      <xdr:col>112</xdr:col>
      <xdr:colOff>38100</xdr:colOff>
      <xdr:row>41</xdr:row>
      <xdr:rowOff>162014</xdr:rowOff>
    </xdr:to>
    <xdr:sp macro="" textlink="">
      <xdr:nvSpPr>
        <xdr:cNvPr id="570" name="楕円 569">
          <a:extLst>
            <a:ext uri="{FF2B5EF4-FFF2-40B4-BE49-F238E27FC236}">
              <a16:creationId xmlns:a16="http://schemas.microsoft.com/office/drawing/2014/main" id="{94BA2F87-4CDA-4735-BDFD-B476C3C01340}"/>
            </a:ext>
          </a:extLst>
        </xdr:cNvPr>
        <xdr:cNvSpPr/>
      </xdr:nvSpPr>
      <xdr:spPr>
        <a:xfrm>
          <a:off x="21272500" y="708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108985</xdr:rowOff>
    </xdr:from>
    <xdr:to>
      <xdr:col>116</xdr:col>
      <xdr:colOff>63500</xdr:colOff>
      <xdr:row>41</xdr:row>
      <xdr:rowOff>111214</xdr:rowOff>
    </xdr:to>
    <xdr:cxnSp macro="">
      <xdr:nvCxnSpPr>
        <xdr:cNvPr id="571" name="直線コネクタ 570">
          <a:extLst>
            <a:ext uri="{FF2B5EF4-FFF2-40B4-BE49-F238E27FC236}">
              <a16:creationId xmlns:a16="http://schemas.microsoft.com/office/drawing/2014/main" id="{224374ED-50C6-47F6-8DAD-E640626D98A6}"/>
            </a:ext>
          </a:extLst>
        </xdr:cNvPr>
        <xdr:cNvCxnSpPr/>
      </xdr:nvCxnSpPr>
      <xdr:spPr>
        <a:xfrm flipV="1">
          <a:off x="21323300" y="7138435"/>
          <a:ext cx="8382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62700</xdr:rowOff>
    </xdr:from>
    <xdr:to>
      <xdr:col>107</xdr:col>
      <xdr:colOff>101600</xdr:colOff>
      <xdr:row>41</xdr:row>
      <xdr:rowOff>164300</xdr:rowOff>
    </xdr:to>
    <xdr:sp macro="" textlink="">
      <xdr:nvSpPr>
        <xdr:cNvPr id="572" name="楕円 571">
          <a:extLst>
            <a:ext uri="{FF2B5EF4-FFF2-40B4-BE49-F238E27FC236}">
              <a16:creationId xmlns:a16="http://schemas.microsoft.com/office/drawing/2014/main" id="{8A036651-085D-45A9-9688-49F87A54E294}"/>
            </a:ext>
          </a:extLst>
        </xdr:cNvPr>
        <xdr:cNvSpPr/>
      </xdr:nvSpPr>
      <xdr:spPr>
        <a:xfrm>
          <a:off x="20383500" y="70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111214</xdr:rowOff>
    </xdr:from>
    <xdr:to>
      <xdr:col>111</xdr:col>
      <xdr:colOff>177800</xdr:colOff>
      <xdr:row>41</xdr:row>
      <xdr:rowOff>113500</xdr:rowOff>
    </xdr:to>
    <xdr:cxnSp macro="">
      <xdr:nvCxnSpPr>
        <xdr:cNvPr id="573" name="直線コネクタ 572">
          <a:extLst>
            <a:ext uri="{FF2B5EF4-FFF2-40B4-BE49-F238E27FC236}">
              <a16:creationId xmlns:a16="http://schemas.microsoft.com/office/drawing/2014/main" id="{EA0107C9-C367-4886-B901-F05FC906833F}"/>
            </a:ext>
          </a:extLst>
        </xdr:cNvPr>
        <xdr:cNvCxnSpPr/>
      </xdr:nvCxnSpPr>
      <xdr:spPr>
        <a:xfrm flipV="1">
          <a:off x="20434300" y="714066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75921</xdr:rowOff>
    </xdr:from>
    <xdr:to>
      <xdr:col>102</xdr:col>
      <xdr:colOff>165100</xdr:colOff>
      <xdr:row>39</xdr:row>
      <xdr:rowOff>6071</xdr:rowOff>
    </xdr:to>
    <xdr:sp macro="" textlink="">
      <xdr:nvSpPr>
        <xdr:cNvPr id="574" name="楕円 573">
          <a:extLst>
            <a:ext uri="{FF2B5EF4-FFF2-40B4-BE49-F238E27FC236}">
              <a16:creationId xmlns:a16="http://schemas.microsoft.com/office/drawing/2014/main" id="{C57EA106-50A3-4CD6-ACC1-6E69C4C42058}"/>
            </a:ext>
          </a:extLst>
        </xdr:cNvPr>
        <xdr:cNvSpPr/>
      </xdr:nvSpPr>
      <xdr:spPr>
        <a:xfrm>
          <a:off x="19494500" y="659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126721</xdr:rowOff>
    </xdr:from>
    <xdr:to>
      <xdr:col>107</xdr:col>
      <xdr:colOff>50800</xdr:colOff>
      <xdr:row>41</xdr:row>
      <xdr:rowOff>113500</xdr:rowOff>
    </xdr:to>
    <xdr:cxnSp macro="">
      <xdr:nvCxnSpPr>
        <xdr:cNvPr id="575" name="直線コネクタ 574">
          <a:extLst>
            <a:ext uri="{FF2B5EF4-FFF2-40B4-BE49-F238E27FC236}">
              <a16:creationId xmlns:a16="http://schemas.microsoft.com/office/drawing/2014/main" id="{9826A753-3A79-4BE4-AF67-B8120668A8B1}"/>
            </a:ext>
          </a:extLst>
        </xdr:cNvPr>
        <xdr:cNvCxnSpPr/>
      </xdr:nvCxnSpPr>
      <xdr:spPr>
        <a:xfrm>
          <a:off x="19545300" y="6641821"/>
          <a:ext cx="889000" cy="50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85722</xdr:rowOff>
    </xdr:from>
    <xdr:to>
      <xdr:col>98</xdr:col>
      <xdr:colOff>38100</xdr:colOff>
      <xdr:row>39</xdr:row>
      <xdr:rowOff>15872</xdr:rowOff>
    </xdr:to>
    <xdr:sp macro="" textlink="">
      <xdr:nvSpPr>
        <xdr:cNvPr id="576" name="楕円 575">
          <a:extLst>
            <a:ext uri="{FF2B5EF4-FFF2-40B4-BE49-F238E27FC236}">
              <a16:creationId xmlns:a16="http://schemas.microsoft.com/office/drawing/2014/main" id="{D1C25A2A-9A65-42C2-AD34-155F9FD0D7FA}"/>
            </a:ext>
          </a:extLst>
        </xdr:cNvPr>
        <xdr:cNvSpPr/>
      </xdr:nvSpPr>
      <xdr:spPr>
        <a:xfrm>
          <a:off x="18605500" y="660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126721</xdr:rowOff>
    </xdr:from>
    <xdr:to>
      <xdr:col>102</xdr:col>
      <xdr:colOff>114300</xdr:colOff>
      <xdr:row>38</xdr:row>
      <xdr:rowOff>136522</xdr:rowOff>
    </xdr:to>
    <xdr:cxnSp macro="">
      <xdr:nvCxnSpPr>
        <xdr:cNvPr id="577" name="直線コネクタ 576">
          <a:extLst>
            <a:ext uri="{FF2B5EF4-FFF2-40B4-BE49-F238E27FC236}">
              <a16:creationId xmlns:a16="http://schemas.microsoft.com/office/drawing/2014/main" id="{3D2980E1-E4F2-4880-A82D-3544A1C2F56C}"/>
            </a:ext>
          </a:extLst>
        </xdr:cNvPr>
        <xdr:cNvCxnSpPr/>
      </xdr:nvCxnSpPr>
      <xdr:spPr>
        <a:xfrm flipV="1">
          <a:off x="18656300" y="6641821"/>
          <a:ext cx="889000" cy="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141746</xdr:rowOff>
    </xdr:from>
    <xdr:ext cx="534377" cy="259045"/>
    <xdr:sp macro="" textlink="">
      <xdr:nvSpPr>
        <xdr:cNvPr id="578" name="n_1aveValue【一般廃棄物処理施設】&#10;一人当たり有形固定資産（償却資産）額">
          <a:extLst>
            <a:ext uri="{FF2B5EF4-FFF2-40B4-BE49-F238E27FC236}">
              <a16:creationId xmlns:a16="http://schemas.microsoft.com/office/drawing/2014/main" id="{58B70E1C-3BE0-4056-A8B8-DD946A636C6D}"/>
            </a:ext>
          </a:extLst>
        </xdr:cNvPr>
        <xdr:cNvSpPr txBox="1"/>
      </xdr:nvSpPr>
      <xdr:spPr>
        <a:xfrm>
          <a:off x="21043411" y="631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28951</xdr:rowOff>
    </xdr:from>
    <xdr:ext cx="534377" cy="259045"/>
    <xdr:sp macro="" textlink="">
      <xdr:nvSpPr>
        <xdr:cNvPr id="579" name="n_2aveValue【一般廃棄物処理施設】&#10;一人当たり有形固定資産（償却資産）額">
          <a:extLst>
            <a:ext uri="{FF2B5EF4-FFF2-40B4-BE49-F238E27FC236}">
              <a16:creationId xmlns:a16="http://schemas.microsoft.com/office/drawing/2014/main" id="{049F446A-D2E5-4692-83A9-9CADB00F24A9}"/>
            </a:ext>
          </a:extLst>
        </xdr:cNvPr>
        <xdr:cNvSpPr txBox="1"/>
      </xdr:nvSpPr>
      <xdr:spPr>
        <a:xfrm>
          <a:off x="20167111" y="637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580" name="n_3aveValue【一般廃棄物処理施設】&#10;一人当たり有形固定資産（償却資産）額">
          <a:extLst>
            <a:ext uri="{FF2B5EF4-FFF2-40B4-BE49-F238E27FC236}">
              <a16:creationId xmlns:a16="http://schemas.microsoft.com/office/drawing/2014/main" id="{FFCC9BF9-5AAD-4EA2-BD89-7D8CC1082C1D}"/>
            </a:ext>
          </a:extLst>
        </xdr:cNvPr>
        <xdr:cNvSpPr txBox="1"/>
      </xdr:nvSpPr>
      <xdr:spPr>
        <a:xfrm>
          <a:off x="19278111" y="670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581" name="n_4aveValue【一般廃棄物処理施設】&#10;一人当たり有形固定資産（償却資産）額">
          <a:extLst>
            <a:ext uri="{FF2B5EF4-FFF2-40B4-BE49-F238E27FC236}">
              <a16:creationId xmlns:a16="http://schemas.microsoft.com/office/drawing/2014/main" id="{A2B5BC66-E0C9-41FE-B70D-88EC32809C17}"/>
            </a:ext>
          </a:extLst>
        </xdr:cNvPr>
        <xdr:cNvSpPr txBox="1"/>
      </xdr:nvSpPr>
      <xdr:spPr>
        <a:xfrm>
          <a:off x="18389111" y="670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153141</xdr:rowOff>
    </xdr:from>
    <xdr:ext cx="534377" cy="259045"/>
    <xdr:sp macro="" textlink="">
      <xdr:nvSpPr>
        <xdr:cNvPr id="582" name="n_1mainValue【一般廃棄物処理施設】&#10;一人当たり有形固定資産（償却資産）額">
          <a:extLst>
            <a:ext uri="{FF2B5EF4-FFF2-40B4-BE49-F238E27FC236}">
              <a16:creationId xmlns:a16="http://schemas.microsoft.com/office/drawing/2014/main" id="{DD94715B-5B59-4046-9C46-6A4FBC728DED}"/>
            </a:ext>
          </a:extLst>
        </xdr:cNvPr>
        <xdr:cNvSpPr txBox="1"/>
      </xdr:nvSpPr>
      <xdr:spPr>
        <a:xfrm>
          <a:off x="21043411" y="718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155427</xdr:rowOff>
    </xdr:from>
    <xdr:ext cx="534377" cy="259045"/>
    <xdr:sp macro="" textlink="">
      <xdr:nvSpPr>
        <xdr:cNvPr id="583" name="n_2mainValue【一般廃棄物処理施設】&#10;一人当たり有形固定資産（償却資産）額">
          <a:extLst>
            <a:ext uri="{FF2B5EF4-FFF2-40B4-BE49-F238E27FC236}">
              <a16:creationId xmlns:a16="http://schemas.microsoft.com/office/drawing/2014/main" id="{38AAF318-EC99-46FE-814F-E99902DBB653}"/>
            </a:ext>
          </a:extLst>
        </xdr:cNvPr>
        <xdr:cNvSpPr txBox="1"/>
      </xdr:nvSpPr>
      <xdr:spPr>
        <a:xfrm>
          <a:off x="20167111" y="718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22598</xdr:rowOff>
    </xdr:from>
    <xdr:ext cx="534377" cy="259045"/>
    <xdr:sp macro="" textlink="">
      <xdr:nvSpPr>
        <xdr:cNvPr id="584" name="n_3mainValue【一般廃棄物処理施設】&#10;一人当たり有形固定資産（償却資産）額">
          <a:extLst>
            <a:ext uri="{FF2B5EF4-FFF2-40B4-BE49-F238E27FC236}">
              <a16:creationId xmlns:a16="http://schemas.microsoft.com/office/drawing/2014/main" id="{54CD8DB5-5F0B-48A9-AFF1-778E0E41F7A6}"/>
            </a:ext>
          </a:extLst>
        </xdr:cNvPr>
        <xdr:cNvSpPr txBox="1"/>
      </xdr:nvSpPr>
      <xdr:spPr>
        <a:xfrm>
          <a:off x="19278111" y="636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32399</xdr:rowOff>
    </xdr:from>
    <xdr:ext cx="534377" cy="259045"/>
    <xdr:sp macro="" textlink="">
      <xdr:nvSpPr>
        <xdr:cNvPr id="585" name="n_4mainValue【一般廃棄物処理施設】&#10;一人当たり有形固定資産（償却資産）額">
          <a:extLst>
            <a:ext uri="{FF2B5EF4-FFF2-40B4-BE49-F238E27FC236}">
              <a16:creationId xmlns:a16="http://schemas.microsoft.com/office/drawing/2014/main" id="{BD7894FD-95D5-462B-AD3A-5F5250285AA3}"/>
            </a:ext>
          </a:extLst>
        </xdr:cNvPr>
        <xdr:cNvSpPr txBox="1"/>
      </xdr:nvSpPr>
      <xdr:spPr>
        <a:xfrm>
          <a:off x="18389111" y="637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6" name="正方形/長方形 585">
          <a:extLst>
            <a:ext uri="{FF2B5EF4-FFF2-40B4-BE49-F238E27FC236}">
              <a16:creationId xmlns:a16="http://schemas.microsoft.com/office/drawing/2014/main" id="{A40468F2-F8B8-40BA-A6B4-4AD7641B22E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7" name="正方形/長方形 586">
          <a:extLst>
            <a:ext uri="{FF2B5EF4-FFF2-40B4-BE49-F238E27FC236}">
              <a16:creationId xmlns:a16="http://schemas.microsoft.com/office/drawing/2014/main" id="{DC7FCB92-3CA1-4B35-A948-C4AA4F9F926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8" name="正方形/長方形 587">
          <a:extLst>
            <a:ext uri="{FF2B5EF4-FFF2-40B4-BE49-F238E27FC236}">
              <a16:creationId xmlns:a16="http://schemas.microsoft.com/office/drawing/2014/main" id="{38488406-FF90-4F74-9B11-C6CB8EAF6B9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9" name="正方形/長方形 588">
          <a:extLst>
            <a:ext uri="{FF2B5EF4-FFF2-40B4-BE49-F238E27FC236}">
              <a16:creationId xmlns:a16="http://schemas.microsoft.com/office/drawing/2014/main" id="{50A5EDD0-749C-42F8-B88D-70C8A4D5F99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0" name="正方形/長方形 589">
          <a:extLst>
            <a:ext uri="{FF2B5EF4-FFF2-40B4-BE49-F238E27FC236}">
              <a16:creationId xmlns:a16="http://schemas.microsoft.com/office/drawing/2014/main" id="{ECC68515-6F48-402B-8B6B-7D7AD0C41CC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1" name="正方形/長方形 590">
          <a:extLst>
            <a:ext uri="{FF2B5EF4-FFF2-40B4-BE49-F238E27FC236}">
              <a16:creationId xmlns:a16="http://schemas.microsoft.com/office/drawing/2014/main" id="{6983755D-B6EB-4DD8-853E-ADBA1551C4C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2" name="正方形/長方形 591">
          <a:extLst>
            <a:ext uri="{FF2B5EF4-FFF2-40B4-BE49-F238E27FC236}">
              <a16:creationId xmlns:a16="http://schemas.microsoft.com/office/drawing/2014/main" id="{FCFA95DC-5284-4BAA-B8F9-7E89F32608D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3" name="正方形/長方形 592">
          <a:extLst>
            <a:ext uri="{FF2B5EF4-FFF2-40B4-BE49-F238E27FC236}">
              <a16:creationId xmlns:a16="http://schemas.microsoft.com/office/drawing/2014/main" id="{E6E5E445-0DDC-43DD-8CE6-66F89563C21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4" name="テキスト ボックス 593">
          <a:extLst>
            <a:ext uri="{FF2B5EF4-FFF2-40B4-BE49-F238E27FC236}">
              <a16:creationId xmlns:a16="http://schemas.microsoft.com/office/drawing/2014/main" id="{0A9B7B2A-94D4-466B-B125-EC41484AC12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5" name="直線コネクタ 594">
          <a:extLst>
            <a:ext uri="{FF2B5EF4-FFF2-40B4-BE49-F238E27FC236}">
              <a16:creationId xmlns:a16="http://schemas.microsoft.com/office/drawing/2014/main" id="{ADF9443B-7F89-41E6-A871-0936D12E1F9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6" name="テキスト ボックス 595">
          <a:extLst>
            <a:ext uri="{FF2B5EF4-FFF2-40B4-BE49-F238E27FC236}">
              <a16:creationId xmlns:a16="http://schemas.microsoft.com/office/drawing/2014/main" id="{8B2427B2-07E5-4442-8FAA-4918E1C47F4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97" name="直線コネクタ 596">
          <a:extLst>
            <a:ext uri="{FF2B5EF4-FFF2-40B4-BE49-F238E27FC236}">
              <a16:creationId xmlns:a16="http://schemas.microsoft.com/office/drawing/2014/main" id="{23882ED8-717B-4499-B6D4-612A3409970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98" name="テキスト ボックス 597">
          <a:extLst>
            <a:ext uri="{FF2B5EF4-FFF2-40B4-BE49-F238E27FC236}">
              <a16:creationId xmlns:a16="http://schemas.microsoft.com/office/drawing/2014/main" id="{E9B65B81-05A1-4C7B-8195-736EF2363ED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99" name="直線コネクタ 598">
          <a:extLst>
            <a:ext uri="{FF2B5EF4-FFF2-40B4-BE49-F238E27FC236}">
              <a16:creationId xmlns:a16="http://schemas.microsoft.com/office/drawing/2014/main" id="{E4D0E2C6-59FE-4FEE-9B55-065EF40E841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00" name="テキスト ボックス 599">
          <a:extLst>
            <a:ext uri="{FF2B5EF4-FFF2-40B4-BE49-F238E27FC236}">
              <a16:creationId xmlns:a16="http://schemas.microsoft.com/office/drawing/2014/main" id="{6D7F4C89-BFF6-4A65-9BC1-627A7728796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01" name="直線コネクタ 600">
          <a:extLst>
            <a:ext uri="{FF2B5EF4-FFF2-40B4-BE49-F238E27FC236}">
              <a16:creationId xmlns:a16="http://schemas.microsoft.com/office/drawing/2014/main" id="{6ECB7C4D-E909-4ECC-BE32-9F43656CBF7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02" name="テキスト ボックス 601">
          <a:extLst>
            <a:ext uri="{FF2B5EF4-FFF2-40B4-BE49-F238E27FC236}">
              <a16:creationId xmlns:a16="http://schemas.microsoft.com/office/drawing/2014/main" id="{71BC524C-AA08-41BB-B234-589EF3BC47F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03" name="直線コネクタ 602">
          <a:extLst>
            <a:ext uri="{FF2B5EF4-FFF2-40B4-BE49-F238E27FC236}">
              <a16:creationId xmlns:a16="http://schemas.microsoft.com/office/drawing/2014/main" id="{3076945D-7E34-48A1-AEF3-B32DE9B9CF6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04" name="テキスト ボックス 603">
          <a:extLst>
            <a:ext uri="{FF2B5EF4-FFF2-40B4-BE49-F238E27FC236}">
              <a16:creationId xmlns:a16="http://schemas.microsoft.com/office/drawing/2014/main" id="{22E00B33-6E15-4BBF-AD56-9F88A76A823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05" name="直線コネクタ 604">
          <a:extLst>
            <a:ext uri="{FF2B5EF4-FFF2-40B4-BE49-F238E27FC236}">
              <a16:creationId xmlns:a16="http://schemas.microsoft.com/office/drawing/2014/main" id="{9EC55ADC-9662-4D09-A0F3-ACFDA4BD6CA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06" name="テキスト ボックス 605">
          <a:extLst>
            <a:ext uri="{FF2B5EF4-FFF2-40B4-BE49-F238E27FC236}">
              <a16:creationId xmlns:a16="http://schemas.microsoft.com/office/drawing/2014/main" id="{97AA4BD0-A3AA-4780-8A60-04841F22619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07" name="直線コネクタ 606">
          <a:extLst>
            <a:ext uri="{FF2B5EF4-FFF2-40B4-BE49-F238E27FC236}">
              <a16:creationId xmlns:a16="http://schemas.microsoft.com/office/drawing/2014/main" id="{2B76BF8C-EB9E-45BE-8525-476838504F3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08" name="テキスト ボックス 607">
          <a:extLst>
            <a:ext uri="{FF2B5EF4-FFF2-40B4-BE49-F238E27FC236}">
              <a16:creationId xmlns:a16="http://schemas.microsoft.com/office/drawing/2014/main" id="{871EF929-D9DC-4F7F-810F-330625DDE07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9" name="直線コネクタ 608">
          <a:extLst>
            <a:ext uri="{FF2B5EF4-FFF2-40B4-BE49-F238E27FC236}">
              <a16:creationId xmlns:a16="http://schemas.microsoft.com/office/drawing/2014/main" id="{894C958D-B072-43A2-ABE1-C1AA6E3A854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保健センター・保健所】&#10;有形固定資産減価償却率グラフ枠">
          <a:extLst>
            <a:ext uri="{FF2B5EF4-FFF2-40B4-BE49-F238E27FC236}">
              <a16:creationId xmlns:a16="http://schemas.microsoft.com/office/drawing/2014/main" id="{C9BD95EC-CBCA-4376-9835-25499EFA7B5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11" name="直線コネクタ 610">
          <a:extLst>
            <a:ext uri="{FF2B5EF4-FFF2-40B4-BE49-F238E27FC236}">
              <a16:creationId xmlns:a16="http://schemas.microsoft.com/office/drawing/2014/main" id="{D9A096D1-FD59-495D-B96D-8AB2DB04963A}"/>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12" name="【保健センター・保健所】&#10;有形固定資産減価償却率最小値テキスト">
          <a:extLst>
            <a:ext uri="{FF2B5EF4-FFF2-40B4-BE49-F238E27FC236}">
              <a16:creationId xmlns:a16="http://schemas.microsoft.com/office/drawing/2014/main" id="{63DEA8FE-747E-4D7D-A042-DDAB4510CC27}"/>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13" name="直線コネクタ 612">
          <a:extLst>
            <a:ext uri="{FF2B5EF4-FFF2-40B4-BE49-F238E27FC236}">
              <a16:creationId xmlns:a16="http://schemas.microsoft.com/office/drawing/2014/main" id="{71576450-2436-4C39-BD71-D02D352063BE}"/>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14" name="【保健センター・保健所】&#10;有形固定資産減価償却率最大値テキスト">
          <a:extLst>
            <a:ext uri="{FF2B5EF4-FFF2-40B4-BE49-F238E27FC236}">
              <a16:creationId xmlns:a16="http://schemas.microsoft.com/office/drawing/2014/main" id="{F7C4EF35-CD86-4A40-9505-68974EC18500}"/>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15" name="直線コネクタ 614">
          <a:extLst>
            <a:ext uri="{FF2B5EF4-FFF2-40B4-BE49-F238E27FC236}">
              <a16:creationId xmlns:a16="http://schemas.microsoft.com/office/drawing/2014/main" id="{0DE0209A-7161-4350-A5E7-6645EDF5295F}"/>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6004</xdr:rowOff>
    </xdr:from>
    <xdr:ext cx="405111" cy="259045"/>
    <xdr:sp macro="" textlink="">
      <xdr:nvSpPr>
        <xdr:cNvPr id="616" name="【保健センター・保健所】&#10;有形固定資産減価償却率平均値テキスト">
          <a:extLst>
            <a:ext uri="{FF2B5EF4-FFF2-40B4-BE49-F238E27FC236}">
              <a16:creationId xmlns:a16="http://schemas.microsoft.com/office/drawing/2014/main" id="{968DAF4B-6B06-481C-BE03-D2E612E6BABE}"/>
            </a:ext>
          </a:extLst>
        </xdr:cNvPr>
        <xdr:cNvSpPr txBox="1"/>
      </xdr:nvSpPr>
      <xdr:spPr>
        <a:xfrm>
          <a:off x="16357600" y="1029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17" name="フローチャート: 判断 616">
          <a:extLst>
            <a:ext uri="{FF2B5EF4-FFF2-40B4-BE49-F238E27FC236}">
              <a16:creationId xmlns:a16="http://schemas.microsoft.com/office/drawing/2014/main" id="{5152B3E1-1730-4289-98E0-7BA64805201B}"/>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18" name="フローチャート: 判断 617">
          <a:extLst>
            <a:ext uri="{FF2B5EF4-FFF2-40B4-BE49-F238E27FC236}">
              <a16:creationId xmlns:a16="http://schemas.microsoft.com/office/drawing/2014/main" id="{97DF07B1-8890-4EF7-B579-82D87D0E210F}"/>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19" name="フローチャート: 判断 618">
          <a:extLst>
            <a:ext uri="{FF2B5EF4-FFF2-40B4-BE49-F238E27FC236}">
              <a16:creationId xmlns:a16="http://schemas.microsoft.com/office/drawing/2014/main" id="{F4008C56-9E7A-4038-B8C5-07C78A55887A}"/>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20" name="フローチャート: 判断 619">
          <a:extLst>
            <a:ext uri="{FF2B5EF4-FFF2-40B4-BE49-F238E27FC236}">
              <a16:creationId xmlns:a16="http://schemas.microsoft.com/office/drawing/2014/main" id="{2258B069-1A2C-4437-B908-0CCFF2584B6F}"/>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21" name="フローチャート: 判断 620">
          <a:extLst>
            <a:ext uri="{FF2B5EF4-FFF2-40B4-BE49-F238E27FC236}">
              <a16:creationId xmlns:a16="http://schemas.microsoft.com/office/drawing/2014/main" id="{84D522AA-D54A-4D15-B8FB-684AC3D98C68}"/>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2" name="テキスト ボックス 621">
          <a:extLst>
            <a:ext uri="{FF2B5EF4-FFF2-40B4-BE49-F238E27FC236}">
              <a16:creationId xmlns:a16="http://schemas.microsoft.com/office/drawing/2014/main" id="{40C05C92-A4F0-45BB-A53A-95B6AE7DD9F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3" name="テキスト ボックス 622">
          <a:extLst>
            <a:ext uri="{FF2B5EF4-FFF2-40B4-BE49-F238E27FC236}">
              <a16:creationId xmlns:a16="http://schemas.microsoft.com/office/drawing/2014/main" id="{A670E053-F08E-499C-B195-45A55C5ADAB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4" name="テキスト ボックス 623">
          <a:extLst>
            <a:ext uri="{FF2B5EF4-FFF2-40B4-BE49-F238E27FC236}">
              <a16:creationId xmlns:a16="http://schemas.microsoft.com/office/drawing/2014/main" id="{47F79416-4B25-4132-BB1C-91A757CB3C7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5" name="テキスト ボックス 624">
          <a:extLst>
            <a:ext uri="{FF2B5EF4-FFF2-40B4-BE49-F238E27FC236}">
              <a16:creationId xmlns:a16="http://schemas.microsoft.com/office/drawing/2014/main" id="{FD694490-75BF-4D56-8D09-08A1DF30BB3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8A5D2CBC-5424-4410-8F66-AB956EF4509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65133</xdr:rowOff>
    </xdr:from>
    <xdr:to>
      <xdr:col>85</xdr:col>
      <xdr:colOff>177800</xdr:colOff>
      <xdr:row>59</xdr:row>
      <xdr:rowOff>166733</xdr:rowOff>
    </xdr:to>
    <xdr:sp macro="" textlink="">
      <xdr:nvSpPr>
        <xdr:cNvPr id="627" name="楕円 626">
          <a:extLst>
            <a:ext uri="{FF2B5EF4-FFF2-40B4-BE49-F238E27FC236}">
              <a16:creationId xmlns:a16="http://schemas.microsoft.com/office/drawing/2014/main" id="{173A3394-4A3E-4B93-81AB-44A8F4F42E2C}"/>
            </a:ext>
          </a:extLst>
        </xdr:cNvPr>
        <xdr:cNvSpPr/>
      </xdr:nvSpPr>
      <xdr:spPr>
        <a:xfrm>
          <a:off x="162687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88010</xdr:rowOff>
    </xdr:from>
    <xdr:ext cx="405111" cy="259045"/>
    <xdr:sp macro="" textlink="">
      <xdr:nvSpPr>
        <xdr:cNvPr id="628" name="【保健センター・保健所】&#10;有形固定資産減価償却率該当値テキスト">
          <a:extLst>
            <a:ext uri="{FF2B5EF4-FFF2-40B4-BE49-F238E27FC236}">
              <a16:creationId xmlns:a16="http://schemas.microsoft.com/office/drawing/2014/main" id="{702EBF09-B605-4451-89EB-237F642BA84C}"/>
            </a:ext>
          </a:extLst>
        </xdr:cNvPr>
        <xdr:cNvSpPr txBox="1"/>
      </xdr:nvSpPr>
      <xdr:spPr>
        <a:xfrm>
          <a:off x="16357600" y="10032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65133</xdr:rowOff>
    </xdr:from>
    <xdr:to>
      <xdr:col>81</xdr:col>
      <xdr:colOff>101600</xdr:colOff>
      <xdr:row>59</xdr:row>
      <xdr:rowOff>166733</xdr:rowOff>
    </xdr:to>
    <xdr:sp macro="" textlink="">
      <xdr:nvSpPr>
        <xdr:cNvPr id="629" name="楕円 628">
          <a:extLst>
            <a:ext uri="{FF2B5EF4-FFF2-40B4-BE49-F238E27FC236}">
              <a16:creationId xmlns:a16="http://schemas.microsoft.com/office/drawing/2014/main" id="{FD592F27-9A3C-4FCF-9C63-E480E30F75F5}"/>
            </a:ext>
          </a:extLst>
        </xdr:cNvPr>
        <xdr:cNvSpPr/>
      </xdr:nvSpPr>
      <xdr:spPr>
        <a:xfrm>
          <a:off x="154305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115933</xdr:rowOff>
    </xdr:from>
    <xdr:to>
      <xdr:col>85</xdr:col>
      <xdr:colOff>127000</xdr:colOff>
      <xdr:row>59</xdr:row>
      <xdr:rowOff>115933</xdr:rowOff>
    </xdr:to>
    <xdr:cxnSp macro="">
      <xdr:nvCxnSpPr>
        <xdr:cNvPr id="630" name="直線コネクタ 629">
          <a:extLst>
            <a:ext uri="{FF2B5EF4-FFF2-40B4-BE49-F238E27FC236}">
              <a16:creationId xmlns:a16="http://schemas.microsoft.com/office/drawing/2014/main" id="{2DC3A6B4-EEA1-4B14-ABD6-59278BBB7011}"/>
            </a:ext>
          </a:extLst>
        </xdr:cNvPr>
        <xdr:cNvCxnSpPr/>
      </xdr:nvCxnSpPr>
      <xdr:spPr>
        <a:xfrm>
          <a:off x="15481300" y="102314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71665</xdr:rowOff>
    </xdr:from>
    <xdr:to>
      <xdr:col>76</xdr:col>
      <xdr:colOff>165100</xdr:colOff>
      <xdr:row>60</xdr:row>
      <xdr:rowOff>1815</xdr:rowOff>
    </xdr:to>
    <xdr:sp macro="" textlink="">
      <xdr:nvSpPr>
        <xdr:cNvPr id="631" name="楕円 630">
          <a:extLst>
            <a:ext uri="{FF2B5EF4-FFF2-40B4-BE49-F238E27FC236}">
              <a16:creationId xmlns:a16="http://schemas.microsoft.com/office/drawing/2014/main" id="{9EF0D3CB-5E0C-4122-AFE9-C8ABE6264D08}"/>
            </a:ext>
          </a:extLst>
        </xdr:cNvPr>
        <xdr:cNvSpPr/>
      </xdr:nvSpPr>
      <xdr:spPr>
        <a:xfrm>
          <a:off x="14541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115933</xdr:rowOff>
    </xdr:from>
    <xdr:to>
      <xdr:col>81</xdr:col>
      <xdr:colOff>50800</xdr:colOff>
      <xdr:row>59</xdr:row>
      <xdr:rowOff>122465</xdr:rowOff>
    </xdr:to>
    <xdr:cxnSp macro="">
      <xdr:nvCxnSpPr>
        <xdr:cNvPr id="632" name="直線コネクタ 631">
          <a:extLst>
            <a:ext uri="{FF2B5EF4-FFF2-40B4-BE49-F238E27FC236}">
              <a16:creationId xmlns:a16="http://schemas.microsoft.com/office/drawing/2014/main" id="{5B1CFCB8-4D8B-4F2D-B08C-245340CC7918}"/>
            </a:ext>
          </a:extLst>
        </xdr:cNvPr>
        <xdr:cNvCxnSpPr/>
      </xdr:nvCxnSpPr>
      <xdr:spPr>
        <a:xfrm flipV="1">
          <a:off x="14592300" y="1023148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78196</xdr:rowOff>
    </xdr:from>
    <xdr:to>
      <xdr:col>72</xdr:col>
      <xdr:colOff>38100</xdr:colOff>
      <xdr:row>61</xdr:row>
      <xdr:rowOff>8346</xdr:rowOff>
    </xdr:to>
    <xdr:sp macro="" textlink="">
      <xdr:nvSpPr>
        <xdr:cNvPr id="633" name="楕円 632">
          <a:extLst>
            <a:ext uri="{FF2B5EF4-FFF2-40B4-BE49-F238E27FC236}">
              <a16:creationId xmlns:a16="http://schemas.microsoft.com/office/drawing/2014/main" id="{F4A026A2-2133-4905-8711-96B6A0D95F34}"/>
            </a:ext>
          </a:extLst>
        </xdr:cNvPr>
        <xdr:cNvSpPr/>
      </xdr:nvSpPr>
      <xdr:spPr>
        <a:xfrm>
          <a:off x="13652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122465</xdr:rowOff>
    </xdr:from>
    <xdr:to>
      <xdr:col>76</xdr:col>
      <xdr:colOff>114300</xdr:colOff>
      <xdr:row>60</xdr:row>
      <xdr:rowOff>128996</xdr:rowOff>
    </xdr:to>
    <xdr:cxnSp macro="">
      <xdr:nvCxnSpPr>
        <xdr:cNvPr id="634" name="直線コネクタ 633">
          <a:extLst>
            <a:ext uri="{FF2B5EF4-FFF2-40B4-BE49-F238E27FC236}">
              <a16:creationId xmlns:a16="http://schemas.microsoft.com/office/drawing/2014/main" id="{BF5B4D36-2A13-40DF-9CF5-86A885BC62F0}"/>
            </a:ext>
          </a:extLst>
        </xdr:cNvPr>
        <xdr:cNvCxnSpPr/>
      </xdr:nvCxnSpPr>
      <xdr:spPr>
        <a:xfrm flipV="1">
          <a:off x="13703300" y="10238015"/>
          <a:ext cx="889000" cy="17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84727</xdr:rowOff>
    </xdr:from>
    <xdr:to>
      <xdr:col>67</xdr:col>
      <xdr:colOff>101600</xdr:colOff>
      <xdr:row>61</xdr:row>
      <xdr:rowOff>14877</xdr:rowOff>
    </xdr:to>
    <xdr:sp macro="" textlink="">
      <xdr:nvSpPr>
        <xdr:cNvPr id="635" name="楕円 634">
          <a:extLst>
            <a:ext uri="{FF2B5EF4-FFF2-40B4-BE49-F238E27FC236}">
              <a16:creationId xmlns:a16="http://schemas.microsoft.com/office/drawing/2014/main" id="{BD753C0E-616D-4208-8FDC-296526E74402}"/>
            </a:ext>
          </a:extLst>
        </xdr:cNvPr>
        <xdr:cNvSpPr/>
      </xdr:nvSpPr>
      <xdr:spPr>
        <a:xfrm>
          <a:off x="127635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128996</xdr:rowOff>
    </xdr:from>
    <xdr:to>
      <xdr:col>71</xdr:col>
      <xdr:colOff>177800</xdr:colOff>
      <xdr:row>60</xdr:row>
      <xdr:rowOff>135527</xdr:rowOff>
    </xdr:to>
    <xdr:cxnSp macro="">
      <xdr:nvCxnSpPr>
        <xdr:cNvPr id="636" name="直線コネクタ 635">
          <a:extLst>
            <a:ext uri="{FF2B5EF4-FFF2-40B4-BE49-F238E27FC236}">
              <a16:creationId xmlns:a16="http://schemas.microsoft.com/office/drawing/2014/main" id="{13A80D77-3856-4E23-AAA7-7FC91E95A1BD}"/>
            </a:ext>
          </a:extLst>
        </xdr:cNvPr>
        <xdr:cNvCxnSpPr/>
      </xdr:nvCxnSpPr>
      <xdr:spPr>
        <a:xfrm flipV="1">
          <a:off x="12814300" y="1041599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6004</xdr:rowOff>
    </xdr:from>
    <xdr:ext cx="405111" cy="259045"/>
    <xdr:sp macro="" textlink="">
      <xdr:nvSpPr>
        <xdr:cNvPr id="637" name="n_1aveValue【保健センター・保健所】&#10;有形固定資産減価償却率">
          <a:extLst>
            <a:ext uri="{FF2B5EF4-FFF2-40B4-BE49-F238E27FC236}">
              <a16:creationId xmlns:a16="http://schemas.microsoft.com/office/drawing/2014/main" id="{7DE30E35-CF34-4C9D-9F57-928327A30692}"/>
            </a:ext>
          </a:extLst>
        </xdr:cNvPr>
        <xdr:cNvSpPr txBox="1"/>
      </xdr:nvSpPr>
      <xdr:spPr>
        <a:xfrm>
          <a:off x="152660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146430</xdr:rowOff>
    </xdr:from>
    <xdr:ext cx="405111" cy="259045"/>
    <xdr:sp macro="" textlink="">
      <xdr:nvSpPr>
        <xdr:cNvPr id="638" name="n_2aveValue【保健センター・保健所】&#10;有形固定資産減価償却率">
          <a:extLst>
            <a:ext uri="{FF2B5EF4-FFF2-40B4-BE49-F238E27FC236}">
              <a16:creationId xmlns:a16="http://schemas.microsoft.com/office/drawing/2014/main" id="{8A8F772B-1DE0-44D1-B90D-B89A220AB59B}"/>
            </a:ext>
          </a:extLst>
        </xdr:cNvPr>
        <xdr:cNvSpPr txBox="1"/>
      </xdr:nvSpPr>
      <xdr:spPr>
        <a:xfrm>
          <a:off x="14389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39" name="n_3aveValue【保健センター・保健所】&#10;有形固定資産減価償却率">
          <a:extLst>
            <a:ext uri="{FF2B5EF4-FFF2-40B4-BE49-F238E27FC236}">
              <a16:creationId xmlns:a16="http://schemas.microsoft.com/office/drawing/2014/main" id="{1BF5973E-5A70-4C72-858C-162BD7B2AB21}"/>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40" name="n_4aveValue【保健センター・保健所】&#10;有形固定資産減価償却率">
          <a:extLst>
            <a:ext uri="{FF2B5EF4-FFF2-40B4-BE49-F238E27FC236}">
              <a16:creationId xmlns:a16="http://schemas.microsoft.com/office/drawing/2014/main" id="{A9C8673C-D4A4-4C98-B62E-4DEBA7871FAD}"/>
            </a:ext>
          </a:extLst>
        </xdr:cNvPr>
        <xdr:cNvSpPr txBox="1"/>
      </xdr:nvSpPr>
      <xdr:spPr>
        <a:xfrm>
          <a:off x="12611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11810</xdr:rowOff>
    </xdr:from>
    <xdr:ext cx="405111" cy="259045"/>
    <xdr:sp macro="" textlink="">
      <xdr:nvSpPr>
        <xdr:cNvPr id="641" name="n_1mainValue【保健センター・保健所】&#10;有形固定資産減価償却率">
          <a:extLst>
            <a:ext uri="{FF2B5EF4-FFF2-40B4-BE49-F238E27FC236}">
              <a16:creationId xmlns:a16="http://schemas.microsoft.com/office/drawing/2014/main" id="{F2EE0F37-71A3-4D49-A93B-E51A4E416EC7}"/>
            </a:ext>
          </a:extLst>
        </xdr:cNvPr>
        <xdr:cNvSpPr txBox="1"/>
      </xdr:nvSpPr>
      <xdr:spPr>
        <a:xfrm>
          <a:off x="152660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18342</xdr:rowOff>
    </xdr:from>
    <xdr:ext cx="405111" cy="259045"/>
    <xdr:sp macro="" textlink="">
      <xdr:nvSpPr>
        <xdr:cNvPr id="642" name="n_2mainValue【保健センター・保健所】&#10;有形固定資産減価償却率">
          <a:extLst>
            <a:ext uri="{FF2B5EF4-FFF2-40B4-BE49-F238E27FC236}">
              <a16:creationId xmlns:a16="http://schemas.microsoft.com/office/drawing/2014/main" id="{DF2B7DA4-2F7D-42F7-9A81-FA1C0249CDAD}"/>
            </a:ext>
          </a:extLst>
        </xdr:cNvPr>
        <xdr:cNvSpPr txBox="1"/>
      </xdr:nvSpPr>
      <xdr:spPr>
        <a:xfrm>
          <a:off x="14389744" y="996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170923</xdr:rowOff>
    </xdr:from>
    <xdr:ext cx="405111" cy="259045"/>
    <xdr:sp macro="" textlink="">
      <xdr:nvSpPr>
        <xdr:cNvPr id="643" name="n_3mainValue【保健センター・保健所】&#10;有形固定資産減価償却率">
          <a:extLst>
            <a:ext uri="{FF2B5EF4-FFF2-40B4-BE49-F238E27FC236}">
              <a16:creationId xmlns:a16="http://schemas.microsoft.com/office/drawing/2014/main" id="{B3F033DB-BFFD-413F-96B7-1BF9FFD01EA0}"/>
            </a:ext>
          </a:extLst>
        </xdr:cNvPr>
        <xdr:cNvSpPr txBox="1"/>
      </xdr:nvSpPr>
      <xdr:spPr>
        <a:xfrm>
          <a:off x="13500744" y="1045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6004</xdr:rowOff>
    </xdr:from>
    <xdr:ext cx="405111" cy="259045"/>
    <xdr:sp macro="" textlink="">
      <xdr:nvSpPr>
        <xdr:cNvPr id="644" name="n_4mainValue【保健センター・保健所】&#10;有形固定資産減価償却率">
          <a:extLst>
            <a:ext uri="{FF2B5EF4-FFF2-40B4-BE49-F238E27FC236}">
              <a16:creationId xmlns:a16="http://schemas.microsoft.com/office/drawing/2014/main" id="{668BB0BA-828A-4C32-A19D-C7694E0F4D89}"/>
            </a:ext>
          </a:extLst>
        </xdr:cNvPr>
        <xdr:cNvSpPr txBox="1"/>
      </xdr:nvSpPr>
      <xdr:spPr>
        <a:xfrm>
          <a:off x="126117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5" name="正方形/長方形 644">
          <a:extLst>
            <a:ext uri="{FF2B5EF4-FFF2-40B4-BE49-F238E27FC236}">
              <a16:creationId xmlns:a16="http://schemas.microsoft.com/office/drawing/2014/main" id="{CD41C5AF-B5FF-4615-A2CF-B9F7971F0C4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6" name="正方形/長方形 645">
          <a:extLst>
            <a:ext uri="{FF2B5EF4-FFF2-40B4-BE49-F238E27FC236}">
              <a16:creationId xmlns:a16="http://schemas.microsoft.com/office/drawing/2014/main" id="{B769E008-3C15-49F4-A3ED-709BA083415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7" name="正方形/長方形 646">
          <a:extLst>
            <a:ext uri="{FF2B5EF4-FFF2-40B4-BE49-F238E27FC236}">
              <a16:creationId xmlns:a16="http://schemas.microsoft.com/office/drawing/2014/main" id="{704EA0A9-770F-4452-A819-F4D5DDA0670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8" name="正方形/長方形 647">
          <a:extLst>
            <a:ext uri="{FF2B5EF4-FFF2-40B4-BE49-F238E27FC236}">
              <a16:creationId xmlns:a16="http://schemas.microsoft.com/office/drawing/2014/main" id="{492E9163-2F4D-49C1-89E6-29EB269276C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9" name="正方形/長方形 648">
          <a:extLst>
            <a:ext uri="{FF2B5EF4-FFF2-40B4-BE49-F238E27FC236}">
              <a16:creationId xmlns:a16="http://schemas.microsoft.com/office/drawing/2014/main" id="{7A716D5E-046E-45E0-B500-9B640140196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0" name="正方形/長方形 649">
          <a:extLst>
            <a:ext uri="{FF2B5EF4-FFF2-40B4-BE49-F238E27FC236}">
              <a16:creationId xmlns:a16="http://schemas.microsoft.com/office/drawing/2014/main" id="{9F524283-BB9E-4210-A61C-D53321D8E76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1" name="正方形/長方形 650">
          <a:extLst>
            <a:ext uri="{FF2B5EF4-FFF2-40B4-BE49-F238E27FC236}">
              <a16:creationId xmlns:a16="http://schemas.microsoft.com/office/drawing/2014/main" id="{29A9D159-839B-4929-A3F1-9113F60D607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2" name="正方形/長方形 651">
          <a:extLst>
            <a:ext uri="{FF2B5EF4-FFF2-40B4-BE49-F238E27FC236}">
              <a16:creationId xmlns:a16="http://schemas.microsoft.com/office/drawing/2014/main" id="{12AE2949-5DED-49A0-B05E-218742366FA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3" name="テキスト ボックス 652">
          <a:extLst>
            <a:ext uri="{FF2B5EF4-FFF2-40B4-BE49-F238E27FC236}">
              <a16:creationId xmlns:a16="http://schemas.microsoft.com/office/drawing/2014/main" id="{CB9FF750-C4D0-4A88-BBDB-4AC088E60C1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4" name="直線コネクタ 653">
          <a:extLst>
            <a:ext uri="{FF2B5EF4-FFF2-40B4-BE49-F238E27FC236}">
              <a16:creationId xmlns:a16="http://schemas.microsoft.com/office/drawing/2014/main" id="{0AD91E28-7EEE-4CDB-82F6-EA5CD9902A4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55" name="直線コネクタ 654">
          <a:extLst>
            <a:ext uri="{FF2B5EF4-FFF2-40B4-BE49-F238E27FC236}">
              <a16:creationId xmlns:a16="http://schemas.microsoft.com/office/drawing/2014/main" id="{E965AA25-C07A-4424-A379-D384D0C250FA}"/>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56" name="テキスト ボックス 655">
          <a:extLst>
            <a:ext uri="{FF2B5EF4-FFF2-40B4-BE49-F238E27FC236}">
              <a16:creationId xmlns:a16="http://schemas.microsoft.com/office/drawing/2014/main" id="{25E4D8F8-1A90-48FF-A520-85B988FD4FF2}"/>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57" name="直線コネクタ 656">
          <a:extLst>
            <a:ext uri="{FF2B5EF4-FFF2-40B4-BE49-F238E27FC236}">
              <a16:creationId xmlns:a16="http://schemas.microsoft.com/office/drawing/2014/main" id="{BD740FA6-8D4E-439E-B569-EB1D02F8FCB7}"/>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58" name="テキスト ボックス 657">
          <a:extLst>
            <a:ext uri="{FF2B5EF4-FFF2-40B4-BE49-F238E27FC236}">
              <a16:creationId xmlns:a16="http://schemas.microsoft.com/office/drawing/2014/main" id="{A1255BAF-F923-4C5B-AEFF-997AEBC984C3}"/>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59" name="直線コネクタ 658">
          <a:extLst>
            <a:ext uri="{FF2B5EF4-FFF2-40B4-BE49-F238E27FC236}">
              <a16:creationId xmlns:a16="http://schemas.microsoft.com/office/drawing/2014/main" id="{54B54D84-8C01-4B18-A56F-A0326E4831AE}"/>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60" name="テキスト ボックス 659">
          <a:extLst>
            <a:ext uri="{FF2B5EF4-FFF2-40B4-BE49-F238E27FC236}">
              <a16:creationId xmlns:a16="http://schemas.microsoft.com/office/drawing/2014/main" id="{0AC5B621-3D5F-407A-9D4D-A2D60D4750A3}"/>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1" name="直線コネクタ 660">
          <a:extLst>
            <a:ext uri="{FF2B5EF4-FFF2-40B4-BE49-F238E27FC236}">
              <a16:creationId xmlns:a16="http://schemas.microsoft.com/office/drawing/2014/main" id="{31214DE9-A0D8-4F08-8A02-4EB37B7C08B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2" name="テキスト ボックス 661">
          <a:extLst>
            <a:ext uri="{FF2B5EF4-FFF2-40B4-BE49-F238E27FC236}">
              <a16:creationId xmlns:a16="http://schemas.microsoft.com/office/drawing/2014/main" id="{99598220-EF14-43EF-9D04-8506B9B9281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63" name="直線コネクタ 662">
          <a:extLst>
            <a:ext uri="{FF2B5EF4-FFF2-40B4-BE49-F238E27FC236}">
              <a16:creationId xmlns:a16="http://schemas.microsoft.com/office/drawing/2014/main" id="{22D13C38-C2A3-49B3-A52B-B299FEAC8543}"/>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64" name="テキスト ボックス 663">
          <a:extLst>
            <a:ext uri="{FF2B5EF4-FFF2-40B4-BE49-F238E27FC236}">
              <a16:creationId xmlns:a16="http://schemas.microsoft.com/office/drawing/2014/main" id="{0EE37649-0145-4794-80FD-92DFAF1B92EF}"/>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65" name="直線コネクタ 664">
          <a:extLst>
            <a:ext uri="{FF2B5EF4-FFF2-40B4-BE49-F238E27FC236}">
              <a16:creationId xmlns:a16="http://schemas.microsoft.com/office/drawing/2014/main" id="{1614639D-432F-4AFE-848D-C36CD06A4B04}"/>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66" name="テキスト ボックス 665">
          <a:extLst>
            <a:ext uri="{FF2B5EF4-FFF2-40B4-BE49-F238E27FC236}">
              <a16:creationId xmlns:a16="http://schemas.microsoft.com/office/drawing/2014/main" id="{AFA6494A-FFA0-4AEC-AE12-8D71F5C0D86A}"/>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67" name="直線コネクタ 666">
          <a:extLst>
            <a:ext uri="{FF2B5EF4-FFF2-40B4-BE49-F238E27FC236}">
              <a16:creationId xmlns:a16="http://schemas.microsoft.com/office/drawing/2014/main" id="{785EC62F-DD5B-4948-A46E-80235F704787}"/>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68" name="テキスト ボックス 667">
          <a:extLst>
            <a:ext uri="{FF2B5EF4-FFF2-40B4-BE49-F238E27FC236}">
              <a16:creationId xmlns:a16="http://schemas.microsoft.com/office/drawing/2014/main" id="{C6C3C093-A822-4B2F-B3D6-3BEAE19E73CA}"/>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9" name="直線コネクタ 668">
          <a:extLst>
            <a:ext uri="{FF2B5EF4-FFF2-40B4-BE49-F238E27FC236}">
              <a16:creationId xmlns:a16="http://schemas.microsoft.com/office/drawing/2014/main" id="{FFA42FB6-C38E-4ED4-B14A-CDDC6198250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0" name="テキスト ボックス 669">
          <a:extLst>
            <a:ext uri="{FF2B5EF4-FFF2-40B4-BE49-F238E27FC236}">
              <a16:creationId xmlns:a16="http://schemas.microsoft.com/office/drawing/2014/main" id="{EA8B639C-EEB1-4683-BFBE-AB8189B73A8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1" name="【保健センター・保健所】&#10;一人当たり面積グラフ枠">
          <a:extLst>
            <a:ext uri="{FF2B5EF4-FFF2-40B4-BE49-F238E27FC236}">
              <a16:creationId xmlns:a16="http://schemas.microsoft.com/office/drawing/2014/main" id="{6984486E-CC0C-4D8A-9BAC-F27258C9935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72" name="直線コネクタ 671">
          <a:extLst>
            <a:ext uri="{FF2B5EF4-FFF2-40B4-BE49-F238E27FC236}">
              <a16:creationId xmlns:a16="http://schemas.microsoft.com/office/drawing/2014/main" id="{7BD490F9-8FCA-404C-9780-6D7C6813192A}"/>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73" name="【保健センター・保健所】&#10;一人当たり面積最小値テキスト">
          <a:extLst>
            <a:ext uri="{FF2B5EF4-FFF2-40B4-BE49-F238E27FC236}">
              <a16:creationId xmlns:a16="http://schemas.microsoft.com/office/drawing/2014/main" id="{57A4FE4F-2FD7-4C5E-A443-CA3DD87A7FB0}"/>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74" name="直線コネクタ 673">
          <a:extLst>
            <a:ext uri="{FF2B5EF4-FFF2-40B4-BE49-F238E27FC236}">
              <a16:creationId xmlns:a16="http://schemas.microsoft.com/office/drawing/2014/main" id="{5CF9F04B-6078-4FD1-A882-92F2AEFE311C}"/>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75" name="【保健センター・保健所】&#10;一人当たり面積最大値テキスト">
          <a:extLst>
            <a:ext uri="{FF2B5EF4-FFF2-40B4-BE49-F238E27FC236}">
              <a16:creationId xmlns:a16="http://schemas.microsoft.com/office/drawing/2014/main" id="{30D02AC7-FB48-458F-A282-D4342DA395DA}"/>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76" name="直線コネクタ 675">
          <a:extLst>
            <a:ext uri="{FF2B5EF4-FFF2-40B4-BE49-F238E27FC236}">
              <a16:creationId xmlns:a16="http://schemas.microsoft.com/office/drawing/2014/main" id="{CC0F47E8-90FE-4FE2-AAC5-9FFE3B1960B3}"/>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114952</xdr:rowOff>
    </xdr:from>
    <xdr:ext cx="469744" cy="259045"/>
    <xdr:sp macro="" textlink="">
      <xdr:nvSpPr>
        <xdr:cNvPr id="677" name="【保健センター・保健所】&#10;一人当たり面積平均値テキスト">
          <a:extLst>
            <a:ext uri="{FF2B5EF4-FFF2-40B4-BE49-F238E27FC236}">
              <a16:creationId xmlns:a16="http://schemas.microsoft.com/office/drawing/2014/main" id="{80DF07B6-020B-4016-A966-08F2062359E7}"/>
            </a:ext>
          </a:extLst>
        </xdr:cNvPr>
        <xdr:cNvSpPr txBox="1"/>
      </xdr:nvSpPr>
      <xdr:spPr>
        <a:xfrm>
          <a:off x="22199600" y="10230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678" name="フローチャート: 判断 677">
          <a:extLst>
            <a:ext uri="{FF2B5EF4-FFF2-40B4-BE49-F238E27FC236}">
              <a16:creationId xmlns:a16="http://schemas.microsoft.com/office/drawing/2014/main" id="{0FF712E7-25CF-4061-84B8-C20CD7418181}"/>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679" name="フローチャート: 判断 678">
          <a:extLst>
            <a:ext uri="{FF2B5EF4-FFF2-40B4-BE49-F238E27FC236}">
              <a16:creationId xmlns:a16="http://schemas.microsoft.com/office/drawing/2014/main" id="{1C04B04C-EDEC-435E-AE7B-91A8102CB50E}"/>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680" name="フローチャート: 判断 679">
          <a:extLst>
            <a:ext uri="{FF2B5EF4-FFF2-40B4-BE49-F238E27FC236}">
              <a16:creationId xmlns:a16="http://schemas.microsoft.com/office/drawing/2014/main" id="{A58A4D00-33E3-4A5B-85BB-292A53F14DA0}"/>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681" name="フローチャート: 判断 680">
          <a:extLst>
            <a:ext uri="{FF2B5EF4-FFF2-40B4-BE49-F238E27FC236}">
              <a16:creationId xmlns:a16="http://schemas.microsoft.com/office/drawing/2014/main" id="{6AD674F0-BA8F-4307-A2E2-68E5DD28AC9B}"/>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682" name="フローチャート: 判断 681">
          <a:extLst>
            <a:ext uri="{FF2B5EF4-FFF2-40B4-BE49-F238E27FC236}">
              <a16:creationId xmlns:a16="http://schemas.microsoft.com/office/drawing/2014/main" id="{14FFCFFA-F2B2-4DEC-83FC-E67E593D6D96}"/>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3" name="テキスト ボックス 682">
          <a:extLst>
            <a:ext uri="{FF2B5EF4-FFF2-40B4-BE49-F238E27FC236}">
              <a16:creationId xmlns:a16="http://schemas.microsoft.com/office/drawing/2014/main" id="{F0E8163E-256A-45A8-A000-82F6BB438CC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8F9A7FA8-AAEF-468E-8F4F-10310805DE5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5DDA131C-B1C5-483A-900A-6087899F769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E46D0F51-341B-48B6-BB37-2B31F6254FD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5C8158CD-F91B-4D82-A683-A189C8490CC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688" name="楕円 687">
          <a:extLst>
            <a:ext uri="{FF2B5EF4-FFF2-40B4-BE49-F238E27FC236}">
              <a16:creationId xmlns:a16="http://schemas.microsoft.com/office/drawing/2014/main" id="{8523F3B1-85C1-4E85-AD22-A0D175CBECC3}"/>
            </a:ext>
          </a:extLst>
        </xdr:cNvPr>
        <xdr:cNvSpPr/>
      </xdr:nvSpPr>
      <xdr:spPr>
        <a:xfrm>
          <a:off x="221107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13352</xdr:rowOff>
    </xdr:from>
    <xdr:ext cx="469744" cy="259045"/>
    <xdr:sp macro="" textlink="">
      <xdr:nvSpPr>
        <xdr:cNvPr id="689" name="【保健センター・保健所】&#10;一人当たり面積該当値テキスト">
          <a:extLst>
            <a:ext uri="{FF2B5EF4-FFF2-40B4-BE49-F238E27FC236}">
              <a16:creationId xmlns:a16="http://schemas.microsoft.com/office/drawing/2014/main" id="{652825FE-6D7D-4C39-934F-22833978E077}"/>
            </a:ext>
          </a:extLst>
        </xdr:cNvPr>
        <xdr:cNvSpPr txBox="1"/>
      </xdr:nvSpPr>
      <xdr:spPr>
        <a:xfrm>
          <a:off x="22199600" y="106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34925</xdr:rowOff>
    </xdr:from>
    <xdr:to>
      <xdr:col>112</xdr:col>
      <xdr:colOff>38100</xdr:colOff>
      <xdr:row>62</xdr:row>
      <xdr:rowOff>136525</xdr:rowOff>
    </xdr:to>
    <xdr:sp macro="" textlink="">
      <xdr:nvSpPr>
        <xdr:cNvPr id="690" name="楕円 689">
          <a:extLst>
            <a:ext uri="{FF2B5EF4-FFF2-40B4-BE49-F238E27FC236}">
              <a16:creationId xmlns:a16="http://schemas.microsoft.com/office/drawing/2014/main" id="{33EB1BD3-33E3-43C8-8FC4-FB634E08468D}"/>
            </a:ext>
          </a:extLst>
        </xdr:cNvPr>
        <xdr:cNvSpPr/>
      </xdr:nvSpPr>
      <xdr:spPr>
        <a:xfrm>
          <a:off x="21272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85725</xdr:rowOff>
    </xdr:from>
    <xdr:to>
      <xdr:col>116</xdr:col>
      <xdr:colOff>63500</xdr:colOff>
      <xdr:row>62</xdr:row>
      <xdr:rowOff>85725</xdr:rowOff>
    </xdr:to>
    <xdr:cxnSp macro="">
      <xdr:nvCxnSpPr>
        <xdr:cNvPr id="691" name="直線コネクタ 690">
          <a:extLst>
            <a:ext uri="{FF2B5EF4-FFF2-40B4-BE49-F238E27FC236}">
              <a16:creationId xmlns:a16="http://schemas.microsoft.com/office/drawing/2014/main" id="{6DC8CE28-2F0E-4BDF-83FF-86CD7C73DFB2}"/>
            </a:ext>
          </a:extLst>
        </xdr:cNvPr>
        <xdr:cNvCxnSpPr/>
      </xdr:nvCxnSpPr>
      <xdr:spPr>
        <a:xfrm>
          <a:off x="21323300" y="107156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34925</xdr:rowOff>
    </xdr:from>
    <xdr:to>
      <xdr:col>107</xdr:col>
      <xdr:colOff>101600</xdr:colOff>
      <xdr:row>62</xdr:row>
      <xdr:rowOff>136525</xdr:rowOff>
    </xdr:to>
    <xdr:sp macro="" textlink="">
      <xdr:nvSpPr>
        <xdr:cNvPr id="692" name="楕円 691">
          <a:extLst>
            <a:ext uri="{FF2B5EF4-FFF2-40B4-BE49-F238E27FC236}">
              <a16:creationId xmlns:a16="http://schemas.microsoft.com/office/drawing/2014/main" id="{177A9448-DDE0-42E3-8EF1-D0ED0025FDA9}"/>
            </a:ext>
          </a:extLst>
        </xdr:cNvPr>
        <xdr:cNvSpPr/>
      </xdr:nvSpPr>
      <xdr:spPr>
        <a:xfrm>
          <a:off x="20383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85725</xdr:rowOff>
    </xdr:from>
    <xdr:to>
      <xdr:col>111</xdr:col>
      <xdr:colOff>177800</xdr:colOff>
      <xdr:row>62</xdr:row>
      <xdr:rowOff>85725</xdr:rowOff>
    </xdr:to>
    <xdr:cxnSp macro="">
      <xdr:nvCxnSpPr>
        <xdr:cNvPr id="693" name="直線コネクタ 692">
          <a:extLst>
            <a:ext uri="{FF2B5EF4-FFF2-40B4-BE49-F238E27FC236}">
              <a16:creationId xmlns:a16="http://schemas.microsoft.com/office/drawing/2014/main" id="{0B70B6D1-CC10-4405-BE3E-A6E33FBBC90B}"/>
            </a:ext>
          </a:extLst>
        </xdr:cNvPr>
        <xdr:cNvCxnSpPr/>
      </xdr:nvCxnSpPr>
      <xdr:spPr>
        <a:xfrm>
          <a:off x="20434300" y="10715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120650</xdr:rowOff>
    </xdr:from>
    <xdr:to>
      <xdr:col>102</xdr:col>
      <xdr:colOff>165100</xdr:colOff>
      <xdr:row>63</xdr:row>
      <xdr:rowOff>50800</xdr:rowOff>
    </xdr:to>
    <xdr:sp macro="" textlink="">
      <xdr:nvSpPr>
        <xdr:cNvPr id="694" name="楕円 693">
          <a:extLst>
            <a:ext uri="{FF2B5EF4-FFF2-40B4-BE49-F238E27FC236}">
              <a16:creationId xmlns:a16="http://schemas.microsoft.com/office/drawing/2014/main" id="{D7317C56-E11D-4801-A00B-415B407779B5}"/>
            </a:ext>
          </a:extLst>
        </xdr:cNvPr>
        <xdr:cNvSpPr/>
      </xdr:nvSpPr>
      <xdr:spPr>
        <a:xfrm>
          <a:off x="19494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85725</xdr:rowOff>
    </xdr:from>
    <xdr:to>
      <xdr:col>107</xdr:col>
      <xdr:colOff>50800</xdr:colOff>
      <xdr:row>63</xdr:row>
      <xdr:rowOff>0</xdr:rowOff>
    </xdr:to>
    <xdr:cxnSp macro="">
      <xdr:nvCxnSpPr>
        <xdr:cNvPr id="695" name="直線コネクタ 694">
          <a:extLst>
            <a:ext uri="{FF2B5EF4-FFF2-40B4-BE49-F238E27FC236}">
              <a16:creationId xmlns:a16="http://schemas.microsoft.com/office/drawing/2014/main" id="{E30B418A-0998-4A82-A5A2-544D1AA65B54}"/>
            </a:ext>
          </a:extLst>
        </xdr:cNvPr>
        <xdr:cNvCxnSpPr/>
      </xdr:nvCxnSpPr>
      <xdr:spPr>
        <a:xfrm flipV="1">
          <a:off x="19545300" y="107156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120650</xdr:rowOff>
    </xdr:from>
    <xdr:to>
      <xdr:col>98</xdr:col>
      <xdr:colOff>38100</xdr:colOff>
      <xdr:row>63</xdr:row>
      <xdr:rowOff>50800</xdr:rowOff>
    </xdr:to>
    <xdr:sp macro="" textlink="">
      <xdr:nvSpPr>
        <xdr:cNvPr id="696" name="楕円 695">
          <a:extLst>
            <a:ext uri="{FF2B5EF4-FFF2-40B4-BE49-F238E27FC236}">
              <a16:creationId xmlns:a16="http://schemas.microsoft.com/office/drawing/2014/main" id="{9189060F-73F7-4C90-8C26-488BB97BA192}"/>
            </a:ext>
          </a:extLst>
        </xdr:cNvPr>
        <xdr:cNvSpPr/>
      </xdr:nvSpPr>
      <xdr:spPr>
        <a:xfrm>
          <a:off x="18605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0</xdr:rowOff>
    </xdr:from>
    <xdr:to>
      <xdr:col>102</xdr:col>
      <xdr:colOff>114300</xdr:colOff>
      <xdr:row>63</xdr:row>
      <xdr:rowOff>0</xdr:rowOff>
    </xdr:to>
    <xdr:cxnSp macro="">
      <xdr:nvCxnSpPr>
        <xdr:cNvPr id="697" name="直線コネクタ 696">
          <a:extLst>
            <a:ext uri="{FF2B5EF4-FFF2-40B4-BE49-F238E27FC236}">
              <a16:creationId xmlns:a16="http://schemas.microsoft.com/office/drawing/2014/main" id="{890F28CF-7A6C-4D74-9D41-EEDB445BF78F}"/>
            </a:ext>
          </a:extLst>
        </xdr:cNvPr>
        <xdr:cNvCxnSpPr/>
      </xdr:nvCxnSpPr>
      <xdr:spPr>
        <a:xfrm>
          <a:off x="18656300" y="1080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38752</xdr:rowOff>
    </xdr:from>
    <xdr:ext cx="469744" cy="259045"/>
    <xdr:sp macro="" textlink="">
      <xdr:nvSpPr>
        <xdr:cNvPr id="698" name="n_1aveValue【保健センター・保健所】&#10;一人当たり面積">
          <a:extLst>
            <a:ext uri="{FF2B5EF4-FFF2-40B4-BE49-F238E27FC236}">
              <a16:creationId xmlns:a16="http://schemas.microsoft.com/office/drawing/2014/main" id="{5D0B0AF7-8F00-4CA3-A4E0-4B4DCA5B58E7}"/>
            </a:ext>
          </a:extLst>
        </xdr:cNvPr>
        <xdr:cNvSpPr txBox="1"/>
      </xdr:nvSpPr>
      <xdr:spPr>
        <a:xfrm>
          <a:off x="210757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38752</xdr:rowOff>
    </xdr:from>
    <xdr:ext cx="469744" cy="259045"/>
    <xdr:sp macro="" textlink="">
      <xdr:nvSpPr>
        <xdr:cNvPr id="699" name="n_2aveValue【保健センター・保健所】&#10;一人当たり面積">
          <a:extLst>
            <a:ext uri="{FF2B5EF4-FFF2-40B4-BE49-F238E27FC236}">
              <a16:creationId xmlns:a16="http://schemas.microsoft.com/office/drawing/2014/main" id="{D2C0E776-DDD7-4C90-8041-AA61AEFA4A3D}"/>
            </a:ext>
          </a:extLst>
        </xdr:cNvPr>
        <xdr:cNvSpPr txBox="1"/>
      </xdr:nvSpPr>
      <xdr:spPr>
        <a:xfrm>
          <a:off x="201994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95902</xdr:rowOff>
    </xdr:from>
    <xdr:ext cx="469744" cy="259045"/>
    <xdr:sp macro="" textlink="">
      <xdr:nvSpPr>
        <xdr:cNvPr id="700" name="n_3aveValue【保健センター・保健所】&#10;一人当たり面積">
          <a:extLst>
            <a:ext uri="{FF2B5EF4-FFF2-40B4-BE49-F238E27FC236}">
              <a16:creationId xmlns:a16="http://schemas.microsoft.com/office/drawing/2014/main" id="{67033EB4-2E16-457C-B31C-BF53E0DA9B9F}"/>
            </a:ext>
          </a:extLst>
        </xdr:cNvPr>
        <xdr:cNvSpPr txBox="1"/>
      </xdr:nvSpPr>
      <xdr:spPr>
        <a:xfrm>
          <a:off x="19310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95902</xdr:rowOff>
    </xdr:from>
    <xdr:ext cx="469744" cy="259045"/>
    <xdr:sp macro="" textlink="">
      <xdr:nvSpPr>
        <xdr:cNvPr id="701" name="n_4aveValue【保健センター・保健所】&#10;一人当たり面積">
          <a:extLst>
            <a:ext uri="{FF2B5EF4-FFF2-40B4-BE49-F238E27FC236}">
              <a16:creationId xmlns:a16="http://schemas.microsoft.com/office/drawing/2014/main" id="{29895229-52E3-4708-814C-B9E055F5CF4B}"/>
            </a:ext>
          </a:extLst>
        </xdr:cNvPr>
        <xdr:cNvSpPr txBox="1"/>
      </xdr:nvSpPr>
      <xdr:spPr>
        <a:xfrm>
          <a:off x="18421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127652</xdr:rowOff>
    </xdr:from>
    <xdr:ext cx="469744" cy="259045"/>
    <xdr:sp macro="" textlink="">
      <xdr:nvSpPr>
        <xdr:cNvPr id="702" name="n_1mainValue【保健センター・保健所】&#10;一人当たり面積">
          <a:extLst>
            <a:ext uri="{FF2B5EF4-FFF2-40B4-BE49-F238E27FC236}">
              <a16:creationId xmlns:a16="http://schemas.microsoft.com/office/drawing/2014/main" id="{36681A92-362C-4277-8DC2-5D42B99745EB}"/>
            </a:ext>
          </a:extLst>
        </xdr:cNvPr>
        <xdr:cNvSpPr txBox="1"/>
      </xdr:nvSpPr>
      <xdr:spPr>
        <a:xfrm>
          <a:off x="21075727" y="1075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127652</xdr:rowOff>
    </xdr:from>
    <xdr:ext cx="469744" cy="259045"/>
    <xdr:sp macro="" textlink="">
      <xdr:nvSpPr>
        <xdr:cNvPr id="703" name="n_2mainValue【保健センター・保健所】&#10;一人当たり面積">
          <a:extLst>
            <a:ext uri="{FF2B5EF4-FFF2-40B4-BE49-F238E27FC236}">
              <a16:creationId xmlns:a16="http://schemas.microsoft.com/office/drawing/2014/main" id="{97272547-DB50-42E6-ACB7-789A91F829CE}"/>
            </a:ext>
          </a:extLst>
        </xdr:cNvPr>
        <xdr:cNvSpPr txBox="1"/>
      </xdr:nvSpPr>
      <xdr:spPr>
        <a:xfrm>
          <a:off x="20199427" y="1075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41927</xdr:rowOff>
    </xdr:from>
    <xdr:ext cx="469744" cy="259045"/>
    <xdr:sp macro="" textlink="">
      <xdr:nvSpPr>
        <xdr:cNvPr id="704" name="n_3mainValue【保健センター・保健所】&#10;一人当たり面積">
          <a:extLst>
            <a:ext uri="{FF2B5EF4-FFF2-40B4-BE49-F238E27FC236}">
              <a16:creationId xmlns:a16="http://schemas.microsoft.com/office/drawing/2014/main" id="{C624950F-8946-495B-B845-ACC9CD7BEB51}"/>
            </a:ext>
          </a:extLst>
        </xdr:cNvPr>
        <xdr:cNvSpPr txBox="1"/>
      </xdr:nvSpPr>
      <xdr:spPr>
        <a:xfrm>
          <a:off x="19310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41927</xdr:rowOff>
    </xdr:from>
    <xdr:ext cx="469744" cy="259045"/>
    <xdr:sp macro="" textlink="">
      <xdr:nvSpPr>
        <xdr:cNvPr id="705" name="n_4mainValue【保健センター・保健所】&#10;一人当たり面積">
          <a:extLst>
            <a:ext uri="{FF2B5EF4-FFF2-40B4-BE49-F238E27FC236}">
              <a16:creationId xmlns:a16="http://schemas.microsoft.com/office/drawing/2014/main" id="{66972279-86FF-46BD-9EED-84103D8544AC}"/>
            </a:ext>
          </a:extLst>
        </xdr:cNvPr>
        <xdr:cNvSpPr txBox="1"/>
      </xdr:nvSpPr>
      <xdr:spPr>
        <a:xfrm>
          <a:off x="18421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6" name="正方形/長方形 705">
          <a:extLst>
            <a:ext uri="{FF2B5EF4-FFF2-40B4-BE49-F238E27FC236}">
              <a16:creationId xmlns:a16="http://schemas.microsoft.com/office/drawing/2014/main" id="{6FE69DC9-61FC-4774-8ACC-81B46A1949F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7" name="正方形/長方形 706">
          <a:extLst>
            <a:ext uri="{FF2B5EF4-FFF2-40B4-BE49-F238E27FC236}">
              <a16:creationId xmlns:a16="http://schemas.microsoft.com/office/drawing/2014/main" id="{1ABD2C82-A187-470F-85AC-3ED444532D1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8" name="正方形/長方形 707">
          <a:extLst>
            <a:ext uri="{FF2B5EF4-FFF2-40B4-BE49-F238E27FC236}">
              <a16:creationId xmlns:a16="http://schemas.microsoft.com/office/drawing/2014/main" id="{14C8207E-4F01-4CE4-BF33-74310775D3D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9" name="正方形/長方形 708">
          <a:extLst>
            <a:ext uri="{FF2B5EF4-FFF2-40B4-BE49-F238E27FC236}">
              <a16:creationId xmlns:a16="http://schemas.microsoft.com/office/drawing/2014/main" id="{5B3495D8-C2A6-4FA4-AACD-61D50ECEAE0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0" name="正方形/長方形 709">
          <a:extLst>
            <a:ext uri="{FF2B5EF4-FFF2-40B4-BE49-F238E27FC236}">
              <a16:creationId xmlns:a16="http://schemas.microsoft.com/office/drawing/2014/main" id="{031BEF17-E6E7-45CF-87E3-415446C8DD7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1" name="正方形/長方形 710">
          <a:extLst>
            <a:ext uri="{FF2B5EF4-FFF2-40B4-BE49-F238E27FC236}">
              <a16:creationId xmlns:a16="http://schemas.microsoft.com/office/drawing/2014/main" id="{E2DC8B2B-B196-4B01-9917-9FAB037CF64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2" name="正方形/長方形 711">
          <a:extLst>
            <a:ext uri="{FF2B5EF4-FFF2-40B4-BE49-F238E27FC236}">
              <a16:creationId xmlns:a16="http://schemas.microsoft.com/office/drawing/2014/main" id="{F2428057-CCFE-48FD-97AE-DBC85267052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3" name="正方形/長方形 712">
          <a:extLst>
            <a:ext uri="{FF2B5EF4-FFF2-40B4-BE49-F238E27FC236}">
              <a16:creationId xmlns:a16="http://schemas.microsoft.com/office/drawing/2014/main" id="{D103FF8A-1FAB-44B5-A212-5256C6F427D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4" name="テキスト ボックス 713">
          <a:extLst>
            <a:ext uri="{FF2B5EF4-FFF2-40B4-BE49-F238E27FC236}">
              <a16:creationId xmlns:a16="http://schemas.microsoft.com/office/drawing/2014/main" id="{36D27824-59B0-42A5-AD86-5C66BE694E4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5" name="直線コネクタ 714">
          <a:extLst>
            <a:ext uri="{FF2B5EF4-FFF2-40B4-BE49-F238E27FC236}">
              <a16:creationId xmlns:a16="http://schemas.microsoft.com/office/drawing/2014/main" id="{8A8F5624-B45A-4D17-96AF-8C40758AE55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6" name="テキスト ボックス 715">
          <a:extLst>
            <a:ext uri="{FF2B5EF4-FFF2-40B4-BE49-F238E27FC236}">
              <a16:creationId xmlns:a16="http://schemas.microsoft.com/office/drawing/2014/main" id="{B0AFC060-0989-4D2C-97D0-3720F92580B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17" name="直線コネクタ 716">
          <a:extLst>
            <a:ext uri="{FF2B5EF4-FFF2-40B4-BE49-F238E27FC236}">
              <a16:creationId xmlns:a16="http://schemas.microsoft.com/office/drawing/2014/main" id="{9A7423E9-F04F-4BB3-A9F5-64E69EFAF035}"/>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18" name="テキスト ボックス 717">
          <a:extLst>
            <a:ext uri="{FF2B5EF4-FFF2-40B4-BE49-F238E27FC236}">
              <a16:creationId xmlns:a16="http://schemas.microsoft.com/office/drawing/2014/main" id="{0EEEB190-2E0B-4BD9-95BC-7C0F80E02CE3}"/>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19" name="直線コネクタ 718">
          <a:extLst>
            <a:ext uri="{FF2B5EF4-FFF2-40B4-BE49-F238E27FC236}">
              <a16:creationId xmlns:a16="http://schemas.microsoft.com/office/drawing/2014/main" id="{7546292E-90A3-48BC-AD32-7B24F1DEBD6A}"/>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0" name="テキスト ボックス 719">
          <a:extLst>
            <a:ext uri="{FF2B5EF4-FFF2-40B4-BE49-F238E27FC236}">
              <a16:creationId xmlns:a16="http://schemas.microsoft.com/office/drawing/2014/main" id="{0061E751-0328-4A29-BE21-BEBCEF96789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1" name="直線コネクタ 720">
          <a:extLst>
            <a:ext uri="{FF2B5EF4-FFF2-40B4-BE49-F238E27FC236}">
              <a16:creationId xmlns:a16="http://schemas.microsoft.com/office/drawing/2014/main" id="{137FBA6D-982C-4585-BC62-814E70856FA6}"/>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22" name="テキスト ボックス 721">
          <a:extLst>
            <a:ext uri="{FF2B5EF4-FFF2-40B4-BE49-F238E27FC236}">
              <a16:creationId xmlns:a16="http://schemas.microsoft.com/office/drawing/2014/main" id="{6F22279F-056B-4DA9-8878-2236F410697A}"/>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23" name="直線コネクタ 722">
          <a:extLst>
            <a:ext uri="{FF2B5EF4-FFF2-40B4-BE49-F238E27FC236}">
              <a16:creationId xmlns:a16="http://schemas.microsoft.com/office/drawing/2014/main" id="{33A0B0ED-B80C-4FDF-9927-BABBAB129F91}"/>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24" name="テキスト ボックス 723">
          <a:extLst>
            <a:ext uri="{FF2B5EF4-FFF2-40B4-BE49-F238E27FC236}">
              <a16:creationId xmlns:a16="http://schemas.microsoft.com/office/drawing/2014/main" id="{6E52AA57-7089-46E9-9D7D-2DD44CDD701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5" name="直線コネクタ 724">
          <a:extLst>
            <a:ext uri="{FF2B5EF4-FFF2-40B4-BE49-F238E27FC236}">
              <a16:creationId xmlns:a16="http://schemas.microsoft.com/office/drawing/2014/main" id="{092A9711-01EB-472B-8139-AEEC5F060A0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6" name="テキスト ボックス 725">
          <a:extLst>
            <a:ext uri="{FF2B5EF4-FFF2-40B4-BE49-F238E27FC236}">
              <a16:creationId xmlns:a16="http://schemas.microsoft.com/office/drawing/2014/main" id="{85622C14-8282-4439-9710-9BB9417169C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7" name="【消防施設】&#10;有形固定資産減価償却率グラフ枠">
          <a:extLst>
            <a:ext uri="{FF2B5EF4-FFF2-40B4-BE49-F238E27FC236}">
              <a16:creationId xmlns:a16="http://schemas.microsoft.com/office/drawing/2014/main" id="{50126052-4194-43C1-B6CB-C1238970614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28" name="直線コネクタ 727">
          <a:extLst>
            <a:ext uri="{FF2B5EF4-FFF2-40B4-BE49-F238E27FC236}">
              <a16:creationId xmlns:a16="http://schemas.microsoft.com/office/drawing/2014/main" id="{1F73D9AD-3690-4548-A946-B1956D0C7F62}"/>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29" name="【消防施設】&#10;有形固定資産減価償却率最小値テキスト">
          <a:extLst>
            <a:ext uri="{FF2B5EF4-FFF2-40B4-BE49-F238E27FC236}">
              <a16:creationId xmlns:a16="http://schemas.microsoft.com/office/drawing/2014/main" id="{4E243514-6433-4F15-A3EA-9EDA9ABF08C8}"/>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30" name="直線コネクタ 729">
          <a:extLst>
            <a:ext uri="{FF2B5EF4-FFF2-40B4-BE49-F238E27FC236}">
              <a16:creationId xmlns:a16="http://schemas.microsoft.com/office/drawing/2014/main" id="{62E23470-DCF7-4FAB-A052-9E9E6ED933E7}"/>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31" name="【消防施設】&#10;有形固定資産減価償却率最大値テキスト">
          <a:extLst>
            <a:ext uri="{FF2B5EF4-FFF2-40B4-BE49-F238E27FC236}">
              <a16:creationId xmlns:a16="http://schemas.microsoft.com/office/drawing/2014/main" id="{17ADC71B-2B8B-4BDC-A894-D9BC9A75DA6C}"/>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32" name="直線コネクタ 731">
          <a:extLst>
            <a:ext uri="{FF2B5EF4-FFF2-40B4-BE49-F238E27FC236}">
              <a16:creationId xmlns:a16="http://schemas.microsoft.com/office/drawing/2014/main" id="{E42C6CDA-5D15-4E70-A3EB-8B0C17BBE8BA}"/>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33" name="【消防施設】&#10;有形固定資産減価償却率平均値テキスト">
          <a:extLst>
            <a:ext uri="{FF2B5EF4-FFF2-40B4-BE49-F238E27FC236}">
              <a16:creationId xmlns:a16="http://schemas.microsoft.com/office/drawing/2014/main" id="{A5A3D2FA-9EFB-48E5-809D-76FB35E783D5}"/>
            </a:ext>
          </a:extLst>
        </xdr:cNvPr>
        <xdr:cNvSpPr txBox="1"/>
      </xdr:nvSpPr>
      <xdr:spPr>
        <a:xfrm>
          <a:off x="16357600" y="14330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34" name="フローチャート: 判断 733">
          <a:extLst>
            <a:ext uri="{FF2B5EF4-FFF2-40B4-BE49-F238E27FC236}">
              <a16:creationId xmlns:a16="http://schemas.microsoft.com/office/drawing/2014/main" id="{BBF63552-F471-4A9B-93B2-8DE95A364B97}"/>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35" name="フローチャート: 判断 734">
          <a:extLst>
            <a:ext uri="{FF2B5EF4-FFF2-40B4-BE49-F238E27FC236}">
              <a16:creationId xmlns:a16="http://schemas.microsoft.com/office/drawing/2014/main" id="{FF200264-A99B-4D27-B4DB-CC429035F490}"/>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36" name="フローチャート: 判断 735">
          <a:extLst>
            <a:ext uri="{FF2B5EF4-FFF2-40B4-BE49-F238E27FC236}">
              <a16:creationId xmlns:a16="http://schemas.microsoft.com/office/drawing/2014/main" id="{824ACD74-D798-4C2B-9725-4DF57B7312B1}"/>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37" name="フローチャート: 判断 736">
          <a:extLst>
            <a:ext uri="{FF2B5EF4-FFF2-40B4-BE49-F238E27FC236}">
              <a16:creationId xmlns:a16="http://schemas.microsoft.com/office/drawing/2014/main" id="{157AAFFE-0C03-4C93-9969-8238BB786CC6}"/>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38" name="フローチャート: 判断 737">
          <a:extLst>
            <a:ext uri="{FF2B5EF4-FFF2-40B4-BE49-F238E27FC236}">
              <a16:creationId xmlns:a16="http://schemas.microsoft.com/office/drawing/2014/main" id="{0DEE084B-8366-4800-A37A-8BD7D4DBBBF1}"/>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04C42381-A979-43BC-8142-1F890FD4BA8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683FD685-339D-4D65-AF84-C81B0FCBBAF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824C23A9-14C3-45BC-A908-5B46B4709D3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3C461129-5513-4A74-B6C3-66D2972F942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9EA144E1-AE0B-49CD-AEDA-2E9DA69D125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65024</xdr:rowOff>
    </xdr:from>
    <xdr:to>
      <xdr:col>85</xdr:col>
      <xdr:colOff>177800</xdr:colOff>
      <xdr:row>81</xdr:row>
      <xdr:rowOff>166624</xdr:rowOff>
    </xdr:to>
    <xdr:sp macro="" textlink="">
      <xdr:nvSpPr>
        <xdr:cNvPr id="744" name="楕円 743">
          <a:extLst>
            <a:ext uri="{FF2B5EF4-FFF2-40B4-BE49-F238E27FC236}">
              <a16:creationId xmlns:a16="http://schemas.microsoft.com/office/drawing/2014/main" id="{B5CA74A1-B965-42C5-B0CA-192967C07BD7}"/>
            </a:ext>
          </a:extLst>
        </xdr:cNvPr>
        <xdr:cNvSpPr/>
      </xdr:nvSpPr>
      <xdr:spPr>
        <a:xfrm>
          <a:off x="162687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87901</xdr:rowOff>
    </xdr:from>
    <xdr:ext cx="405111" cy="259045"/>
    <xdr:sp macro="" textlink="">
      <xdr:nvSpPr>
        <xdr:cNvPr id="745" name="【消防施設】&#10;有形固定資産減価償却率該当値テキスト">
          <a:extLst>
            <a:ext uri="{FF2B5EF4-FFF2-40B4-BE49-F238E27FC236}">
              <a16:creationId xmlns:a16="http://schemas.microsoft.com/office/drawing/2014/main" id="{0A2068CD-5C74-41AD-AD7A-9A904E8D563F}"/>
            </a:ext>
          </a:extLst>
        </xdr:cNvPr>
        <xdr:cNvSpPr txBox="1"/>
      </xdr:nvSpPr>
      <xdr:spPr>
        <a:xfrm>
          <a:off x="16357600" y="138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65024</xdr:rowOff>
    </xdr:from>
    <xdr:to>
      <xdr:col>81</xdr:col>
      <xdr:colOff>101600</xdr:colOff>
      <xdr:row>81</xdr:row>
      <xdr:rowOff>166624</xdr:rowOff>
    </xdr:to>
    <xdr:sp macro="" textlink="">
      <xdr:nvSpPr>
        <xdr:cNvPr id="746" name="楕円 745">
          <a:extLst>
            <a:ext uri="{FF2B5EF4-FFF2-40B4-BE49-F238E27FC236}">
              <a16:creationId xmlns:a16="http://schemas.microsoft.com/office/drawing/2014/main" id="{B5426846-6458-457D-82A9-B84E40A5293D}"/>
            </a:ext>
          </a:extLst>
        </xdr:cNvPr>
        <xdr:cNvSpPr/>
      </xdr:nvSpPr>
      <xdr:spPr>
        <a:xfrm>
          <a:off x="154305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115824</xdr:rowOff>
    </xdr:from>
    <xdr:to>
      <xdr:col>85</xdr:col>
      <xdr:colOff>127000</xdr:colOff>
      <xdr:row>81</xdr:row>
      <xdr:rowOff>115824</xdr:rowOff>
    </xdr:to>
    <xdr:cxnSp macro="">
      <xdr:nvCxnSpPr>
        <xdr:cNvPr id="747" name="直線コネクタ 746">
          <a:extLst>
            <a:ext uri="{FF2B5EF4-FFF2-40B4-BE49-F238E27FC236}">
              <a16:creationId xmlns:a16="http://schemas.microsoft.com/office/drawing/2014/main" id="{E8891048-0095-4058-90F2-F7892D20FD1A}"/>
            </a:ext>
          </a:extLst>
        </xdr:cNvPr>
        <xdr:cNvCxnSpPr/>
      </xdr:nvCxnSpPr>
      <xdr:spPr>
        <a:xfrm>
          <a:off x="15481300" y="1400327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74168</xdr:rowOff>
    </xdr:from>
    <xdr:to>
      <xdr:col>76</xdr:col>
      <xdr:colOff>165100</xdr:colOff>
      <xdr:row>82</xdr:row>
      <xdr:rowOff>4318</xdr:rowOff>
    </xdr:to>
    <xdr:sp macro="" textlink="">
      <xdr:nvSpPr>
        <xdr:cNvPr id="748" name="楕円 747">
          <a:extLst>
            <a:ext uri="{FF2B5EF4-FFF2-40B4-BE49-F238E27FC236}">
              <a16:creationId xmlns:a16="http://schemas.microsoft.com/office/drawing/2014/main" id="{1BEECCBF-EB0C-4094-B362-9FF1F997C7F9}"/>
            </a:ext>
          </a:extLst>
        </xdr:cNvPr>
        <xdr:cNvSpPr/>
      </xdr:nvSpPr>
      <xdr:spPr>
        <a:xfrm>
          <a:off x="14541500" y="1396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115824</xdr:rowOff>
    </xdr:from>
    <xdr:to>
      <xdr:col>81</xdr:col>
      <xdr:colOff>50800</xdr:colOff>
      <xdr:row>81</xdr:row>
      <xdr:rowOff>124968</xdr:rowOff>
    </xdr:to>
    <xdr:cxnSp macro="">
      <xdr:nvCxnSpPr>
        <xdr:cNvPr id="749" name="直線コネクタ 748">
          <a:extLst>
            <a:ext uri="{FF2B5EF4-FFF2-40B4-BE49-F238E27FC236}">
              <a16:creationId xmlns:a16="http://schemas.microsoft.com/office/drawing/2014/main" id="{DAF01BAD-471B-48A7-8001-5B641603669A}"/>
            </a:ext>
          </a:extLst>
        </xdr:cNvPr>
        <xdr:cNvCxnSpPr/>
      </xdr:nvCxnSpPr>
      <xdr:spPr>
        <a:xfrm flipV="1">
          <a:off x="14592300" y="1400327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21589</xdr:rowOff>
    </xdr:from>
    <xdr:to>
      <xdr:col>72</xdr:col>
      <xdr:colOff>38100</xdr:colOff>
      <xdr:row>81</xdr:row>
      <xdr:rowOff>123189</xdr:rowOff>
    </xdr:to>
    <xdr:sp macro="" textlink="">
      <xdr:nvSpPr>
        <xdr:cNvPr id="750" name="楕円 749">
          <a:extLst>
            <a:ext uri="{FF2B5EF4-FFF2-40B4-BE49-F238E27FC236}">
              <a16:creationId xmlns:a16="http://schemas.microsoft.com/office/drawing/2014/main" id="{3D4E715C-3B00-4C2C-8768-E0B2EB9B02CF}"/>
            </a:ext>
          </a:extLst>
        </xdr:cNvPr>
        <xdr:cNvSpPr/>
      </xdr:nvSpPr>
      <xdr:spPr>
        <a:xfrm>
          <a:off x="13652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72389</xdr:rowOff>
    </xdr:from>
    <xdr:to>
      <xdr:col>76</xdr:col>
      <xdr:colOff>114300</xdr:colOff>
      <xdr:row>81</xdr:row>
      <xdr:rowOff>124968</xdr:rowOff>
    </xdr:to>
    <xdr:cxnSp macro="">
      <xdr:nvCxnSpPr>
        <xdr:cNvPr id="751" name="直線コネクタ 750">
          <a:extLst>
            <a:ext uri="{FF2B5EF4-FFF2-40B4-BE49-F238E27FC236}">
              <a16:creationId xmlns:a16="http://schemas.microsoft.com/office/drawing/2014/main" id="{350EA363-63C1-494B-B698-3E1842F722FE}"/>
            </a:ext>
          </a:extLst>
        </xdr:cNvPr>
        <xdr:cNvCxnSpPr/>
      </xdr:nvCxnSpPr>
      <xdr:spPr>
        <a:xfrm>
          <a:off x="13703300" y="13959839"/>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1015</xdr:rowOff>
    </xdr:from>
    <xdr:to>
      <xdr:col>67</xdr:col>
      <xdr:colOff>101600</xdr:colOff>
      <xdr:row>81</xdr:row>
      <xdr:rowOff>102615</xdr:rowOff>
    </xdr:to>
    <xdr:sp macro="" textlink="">
      <xdr:nvSpPr>
        <xdr:cNvPr id="752" name="楕円 751">
          <a:extLst>
            <a:ext uri="{FF2B5EF4-FFF2-40B4-BE49-F238E27FC236}">
              <a16:creationId xmlns:a16="http://schemas.microsoft.com/office/drawing/2014/main" id="{32A3C0DB-617B-40A5-A655-ABF0830BAA63}"/>
            </a:ext>
          </a:extLst>
        </xdr:cNvPr>
        <xdr:cNvSpPr/>
      </xdr:nvSpPr>
      <xdr:spPr>
        <a:xfrm>
          <a:off x="127635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51815</xdr:rowOff>
    </xdr:from>
    <xdr:to>
      <xdr:col>71</xdr:col>
      <xdr:colOff>177800</xdr:colOff>
      <xdr:row>81</xdr:row>
      <xdr:rowOff>72389</xdr:rowOff>
    </xdr:to>
    <xdr:cxnSp macro="">
      <xdr:nvCxnSpPr>
        <xdr:cNvPr id="753" name="直線コネクタ 752">
          <a:extLst>
            <a:ext uri="{FF2B5EF4-FFF2-40B4-BE49-F238E27FC236}">
              <a16:creationId xmlns:a16="http://schemas.microsoft.com/office/drawing/2014/main" id="{003452F6-8AA2-4679-8C64-E38DED6F81FB}"/>
            </a:ext>
          </a:extLst>
        </xdr:cNvPr>
        <xdr:cNvCxnSpPr/>
      </xdr:nvCxnSpPr>
      <xdr:spPr>
        <a:xfrm>
          <a:off x="12814300" y="1393926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36592</xdr:rowOff>
    </xdr:from>
    <xdr:ext cx="405111" cy="259045"/>
    <xdr:sp macro="" textlink="">
      <xdr:nvSpPr>
        <xdr:cNvPr id="754" name="n_1aveValue【消防施設】&#10;有形固定資産減価償却率">
          <a:extLst>
            <a:ext uri="{FF2B5EF4-FFF2-40B4-BE49-F238E27FC236}">
              <a16:creationId xmlns:a16="http://schemas.microsoft.com/office/drawing/2014/main" id="{11093C0B-98DF-4698-B031-4E6F079E4F39}"/>
            </a:ext>
          </a:extLst>
        </xdr:cNvPr>
        <xdr:cNvSpPr txBox="1"/>
      </xdr:nvSpPr>
      <xdr:spPr>
        <a:xfrm>
          <a:off x="152660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36592</xdr:rowOff>
    </xdr:from>
    <xdr:ext cx="405111" cy="259045"/>
    <xdr:sp macro="" textlink="">
      <xdr:nvSpPr>
        <xdr:cNvPr id="755" name="n_2aveValue【消防施設】&#10;有形固定資産減価償却率">
          <a:extLst>
            <a:ext uri="{FF2B5EF4-FFF2-40B4-BE49-F238E27FC236}">
              <a16:creationId xmlns:a16="http://schemas.microsoft.com/office/drawing/2014/main" id="{6DD64012-F140-447D-8D19-5BDDB6D5827C}"/>
            </a:ext>
          </a:extLst>
        </xdr:cNvPr>
        <xdr:cNvSpPr txBox="1"/>
      </xdr:nvSpPr>
      <xdr:spPr>
        <a:xfrm>
          <a:off x="143897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756" name="n_3aveValue【消防施設】&#10;有形固定資産減価償却率">
          <a:extLst>
            <a:ext uri="{FF2B5EF4-FFF2-40B4-BE49-F238E27FC236}">
              <a16:creationId xmlns:a16="http://schemas.microsoft.com/office/drawing/2014/main" id="{15380D5A-92EB-4832-A18A-AEC913647EDC}"/>
            </a:ext>
          </a:extLst>
        </xdr:cNvPr>
        <xdr:cNvSpPr txBox="1"/>
      </xdr:nvSpPr>
      <xdr:spPr>
        <a:xfrm>
          <a:off x="13500744" y="1439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4590</xdr:rowOff>
    </xdr:from>
    <xdr:ext cx="405111" cy="259045"/>
    <xdr:sp macro="" textlink="">
      <xdr:nvSpPr>
        <xdr:cNvPr id="757" name="n_4aveValue【消防施設】&#10;有形固定資産減価償却率">
          <a:extLst>
            <a:ext uri="{FF2B5EF4-FFF2-40B4-BE49-F238E27FC236}">
              <a16:creationId xmlns:a16="http://schemas.microsoft.com/office/drawing/2014/main" id="{B9D6A6A8-0423-4F0D-AF75-702FCB6C5A09}"/>
            </a:ext>
          </a:extLst>
        </xdr:cNvPr>
        <xdr:cNvSpPr txBox="1"/>
      </xdr:nvSpPr>
      <xdr:spPr>
        <a:xfrm>
          <a:off x="126117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11701</xdr:rowOff>
    </xdr:from>
    <xdr:ext cx="405111" cy="259045"/>
    <xdr:sp macro="" textlink="">
      <xdr:nvSpPr>
        <xdr:cNvPr id="758" name="n_1mainValue【消防施設】&#10;有形固定資産減価償却率">
          <a:extLst>
            <a:ext uri="{FF2B5EF4-FFF2-40B4-BE49-F238E27FC236}">
              <a16:creationId xmlns:a16="http://schemas.microsoft.com/office/drawing/2014/main" id="{A08915E6-D8C0-4AC1-98A8-8B508BC3B4F3}"/>
            </a:ext>
          </a:extLst>
        </xdr:cNvPr>
        <xdr:cNvSpPr txBox="1"/>
      </xdr:nvSpPr>
      <xdr:spPr>
        <a:xfrm>
          <a:off x="15266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20845</xdr:rowOff>
    </xdr:from>
    <xdr:ext cx="405111" cy="259045"/>
    <xdr:sp macro="" textlink="">
      <xdr:nvSpPr>
        <xdr:cNvPr id="759" name="n_2mainValue【消防施設】&#10;有形固定資産減価償却率">
          <a:extLst>
            <a:ext uri="{FF2B5EF4-FFF2-40B4-BE49-F238E27FC236}">
              <a16:creationId xmlns:a16="http://schemas.microsoft.com/office/drawing/2014/main" id="{D262A65C-BF9E-45AD-8AAE-00D24287F8A6}"/>
            </a:ext>
          </a:extLst>
        </xdr:cNvPr>
        <xdr:cNvSpPr txBox="1"/>
      </xdr:nvSpPr>
      <xdr:spPr>
        <a:xfrm>
          <a:off x="14389744" y="1373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139716</xdr:rowOff>
    </xdr:from>
    <xdr:ext cx="405111" cy="259045"/>
    <xdr:sp macro="" textlink="">
      <xdr:nvSpPr>
        <xdr:cNvPr id="760" name="n_3mainValue【消防施設】&#10;有形固定資産減価償却率">
          <a:extLst>
            <a:ext uri="{FF2B5EF4-FFF2-40B4-BE49-F238E27FC236}">
              <a16:creationId xmlns:a16="http://schemas.microsoft.com/office/drawing/2014/main" id="{936D3947-F8AE-4275-9C98-C96244BF74D3}"/>
            </a:ext>
          </a:extLst>
        </xdr:cNvPr>
        <xdr:cNvSpPr txBox="1"/>
      </xdr:nvSpPr>
      <xdr:spPr>
        <a:xfrm>
          <a:off x="135007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119142</xdr:rowOff>
    </xdr:from>
    <xdr:ext cx="405111" cy="259045"/>
    <xdr:sp macro="" textlink="">
      <xdr:nvSpPr>
        <xdr:cNvPr id="761" name="n_4mainValue【消防施設】&#10;有形固定資産減価償却率">
          <a:extLst>
            <a:ext uri="{FF2B5EF4-FFF2-40B4-BE49-F238E27FC236}">
              <a16:creationId xmlns:a16="http://schemas.microsoft.com/office/drawing/2014/main" id="{0F478A4C-C0EF-47AD-AB12-6C7F01B3732B}"/>
            </a:ext>
          </a:extLst>
        </xdr:cNvPr>
        <xdr:cNvSpPr txBox="1"/>
      </xdr:nvSpPr>
      <xdr:spPr>
        <a:xfrm>
          <a:off x="12611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2" name="正方形/長方形 761">
          <a:extLst>
            <a:ext uri="{FF2B5EF4-FFF2-40B4-BE49-F238E27FC236}">
              <a16:creationId xmlns:a16="http://schemas.microsoft.com/office/drawing/2014/main" id="{26BFFE8D-6D74-4765-AA01-DBA49AEEBB8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3" name="正方形/長方形 762">
          <a:extLst>
            <a:ext uri="{FF2B5EF4-FFF2-40B4-BE49-F238E27FC236}">
              <a16:creationId xmlns:a16="http://schemas.microsoft.com/office/drawing/2014/main" id="{53F09976-F28A-4B14-B566-A19F2BA5DFA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4" name="正方形/長方形 763">
          <a:extLst>
            <a:ext uri="{FF2B5EF4-FFF2-40B4-BE49-F238E27FC236}">
              <a16:creationId xmlns:a16="http://schemas.microsoft.com/office/drawing/2014/main" id="{1A1D7F59-A81E-429D-9069-C8A149D09BE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5" name="正方形/長方形 764">
          <a:extLst>
            <a:ext uri="{FF2B5EF4-FFF2-40B4-BE49-F238E27FC236}">
              <a16:creationId xmlns:a16="http://schemas.microsoft.com/office/drawing/2014/main" id="{0252EBE2-7B42-414D-BA6E-EF161F6C825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6" name="正方形/長方形 765">
          <a:extLst>
            <a:ext uri="{FF2B5EF4-FFF2-40B4-BE49-F238E27FC236}">
              <a16:creationId xmlns:a16="http://schemas.microsoft.com/office/drawing/2014/main" id="{0233143C-3A59-4951-AFE1-A52D28F9282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7" name="正方形/長方形 766">
          <a:extLst>
            <a:ext uri="{FF2B5EF4-FFF2-40B4-BE49-F238E27FC236}">
              <a16:creationId xmlns:a16="http://schemas.microsoft.com/office/drawing/2014/main" id="{BBDC548B-3D96-4E40-B748-2860F8BB1BC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8" name="正方形/長方形 767">
          <a:extLst>
            <a:ext uri="{FF2B5EF4-FFF2-40B4-BE49-F238E27FC236}">
              <a16:creationId xmlns:a16="http://schemas.microsoft.com/office/drawing/2014/main" id="{6ABC380E-5819-414E-9CF0-3EFADDF5CCA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9" name="正方形/長方形 768">
          <a:extLst>
            <a:ext uri="{FF2B5EF4-FFF2-40B4-BE49-F238E27FC236}">
              <a16:creationId xmlns:a16="http://schemas.microsoft.com/office/drawing/2014/main" id="{53EB5750-B49F-428D-96E3-D9953E198DC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0" name="テキスト ボックス 769">
          <a:extLst>
            <a:ext uri="{FF2B5EF4-FFF2-40B4-BE49-F238E27FC236}">
              <a16:creationId xmlns:a16="http://schemas.microsoft.com/office/drawing/2014/main" id="{6762D703-E090-4F1D-9B3D-4EECA9590CA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1" name="直線コネクタ 770">
          <a:extLst>
            <a:ext uri="{FF2B5EF4-FFF2-40B4-BE49-F238E27FC236}">
              <a16:creationId xmlns:a16="http://schemas.microsoft.com/office/drawing/2014/main" id="{4BCF80F1-73E5-41C4-8138-94449171A74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72" name="テキスト ボックス 771">
          <a:extLst>
            <a:ext uri="{FF2B5EF4-FFF2-40B4-BE49-F238E27FC236}">
              <a16:creationId xmlns:a16="http://schemas.microsoft.com/office/drawing/2014/main" id="{4539ADB1-8AD4-462E-B998-9E853DF01EC9}"/>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73" name="直線コネクタ 772">
          <a:extLst>
            <a:ext uri="{FF2B5EF4-FFF2-40B4-BE49-F238E27FC236}">
              <a16:creationId xmlns:a16="http://schemas.microsoft.com/office/drawing/2014/main" id="{9C739361-B083-40F5-8C42-367C1061C2D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4" name="テキスト ボックス 773">
          <a:extLst>
            <a:ext uri="{FF2B5EF4-FFF2-40B4-BE49-F238E27FC236}">
              <a16:creationId xmlns:a16="http://schemas.microsoft.com/office/drawing/2014/main" id="{B52D6331-1DD1-4BD1-AC62-C7AC0F9898C4}"/>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5" name="直線コネクタ 774">
          <a:extLst>
            <a:ext uri="{FF2B5EF4-FFF2-40B4-BE49-F238E27FC236}">
              <a16:creationId xmlns:a16="http://schemas.microsoft.com/office/drawing/2014/main" id="{40B96EFB-EAAF-4575-A921-1274746AD72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6" name="テキスト ボックス 775">
          <a:extLst>
            <a:ext uri="{FF2B5EF4-FFF2-40B4-BE49-F238E27FC236}">
              <a16:creationId xmlns:a16="http://schemas.microsoft.com/office/drawing/2014/main" id="{D17515FF-D127-4C48-B0A2-4C39A712F3D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7" name="直線コネクタ 776">
          <a:extLst>
            <a:ext uri="{FF2B5EF4-FFF2-40B4-BE49-F238E27FC236}">
              <a16:creationId xmlns:a16="http://schemas.microsoft.com/office/drawing/2014/main" id="{FC9747B5-D89C-4545-B9E9-8475E93A054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78" name="テキスト ボックス 777">
          <a:extLst>
            <a:ext uri="{FF2B5EF4-FFF2-40B4-BE49-F238E27FC236}">
              <a16:creationId xmlns:a16="http://schemas.microsoft.com/office/drawing/2014/main" id="{AC7776F2-C84F-402C-B1F3-5FE4EF8CFC2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79" name="直線コネクタ 778">
          <a:extLst>
            <a:ext uri="{FF2B5EF4-FFF2-40B4-BE49-F238E27FC236}">
              <a16:creationId xmlns:a16="http://schemas.microsoft.com/office/drawing/2014/main" id="{B20D4C9D-3D22-4034-81E6-4B85DD1FF7E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0" name="テキスト ボックス 779">
          <a:extLst>
            <a:ext uri="{FF2B5EF4-FFF2-40B4-BE49-F238E27FC236}">
              <a16:creationId xmlns:a16="http://schemas.microsoft.com/office/drawing/2014/main" id="{E756C131-2D1F-48AD-B78D-BDD1548132D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1" name="直線コネクタ 780">
          <a:extLst>
            <a:ext uri="{FF2B5EF4-FFF2-40B4-BE49-F238E27FC236}">
              <a16:creationId xmlns:a16="http://schemas.microsoft.com/office/drawing/2014/main" id="{730457C2-1BF4-4FA4-B2F9-E4A8FB384A7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2" name="テキスト ボックス 781">
          <a:extLst>
            <a:ext uri="{FF2B5EF4-FFF2-40B4-BE49-F238E27FC236}">
              <a16:creationId xmlns:a16="http://schemas.microsoft.com/office/drawing/2014/main" id="{49B89ADE-9C6A-415A-9857-C867C629253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3" name="直線コネクタ 782">
          <a:extLst>
            <a:ext uri="{FF2B5EF4-FFF2-40B4-BE49-F238E27FC236}">
              <a16:creationId xmlns:a16="http://schemas.microsoft.com/office/drawing/2014/main" id="{9141240B-D31C-4BD4-B7C1-3BF0410F601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4" name="テキスト ボックス 783">
          <a:extLst>
            <a:ext uri="{FF2B5EF4-FFF2-40B4-BE49-F238E27FC236}">
              <a16:creationId xmlns:a16="http://schemas.microsoft.com/office/drawing/2014/main" id="{D7BD29BA-67E4-4007-8C46-7B3805B3DA3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5" name="【消防施設】&#10;一人当たり面積グラフ枠">
          <a:extLst>
            <a:ext uri="{FF2B5EF4-FFF2-40B4-BE49-F238E27FC236}">
              <a16:creationId xmlns:a16="http://schemas.microsoft.com/office/drawing/2014/main" id="{87C98CBF-E062-49C0-BE37-D1B0CA99818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786" name="直線コネクタ 785">
          <a:extLst>
            <a:ext uri="{FF2B5EF4-FFF2-40B4-BE49-F238E27FC236}">
              <a16:creationId xmlns:a16="http://schemas.microsoft.com/office/drawing/2014/main" id="{C60F6B31-4C2A-460B-AB7A-E17E9AB16075}"/>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87" name="【消防施設】&#10;一人当たり面積最小値テキスト">
          <a:extLst>
            <a:ext uri="{FF2B5EF4-FFF2-40B4-BE49-F238E27FC236}">
              <a16:creationId xmlns:a16="http://schemas.microsoft.com/office/drawing/2014/main" id="{8C376769-362B-471B-814E-25D8E1512AA5}"/>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88" name="直線コネクタ 787">
          <a:extLst>
            <a:ext uri="{FF2B5EF4-FFF2-40B4-BE49-F238E27FC236}">
              <a16:creationId xmlns:a16="http://schemas.microsoft.com/office/drawing/2014/main" id="{13CB009D-1323-4752-8C29-281301B2DC2D}"/>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89" name="【消防施設】&#10;一人当たり面積最大値テキスト">
          <a:extLst>
            <a:ext uri="{FF2B5EF4-FFF2-40B4-BE49-F238E27FC236}">
              <a16:creationId xmlns:a16="http://schemas.microsoft.com/office/drawing/2014/main" id="{E99F36F8-2E68-4F0F-BE71-CDAD27E2C3F5}"/>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90" name="直線コネクタ 789">
          <a:extLst>
            <a:ext uri="{FF2B5EF4-FFF2-40B4-BE49-F238E27FC236}">
              <a16:creationId xmlns:a16="http://schemas.microsoft.com/office/drawing/2014/main" id="{3F6A802A-32CC-4319-9C32-8BD4A5DC9BDD}"/>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791" name="【消防施設】&#10;一人当たり面積平均値テキスト">
          <a:extLst>
            <a:ext uri="{FF2B5EF4-FFF2-40B4-BE49-F238E27FC236}">
              <a16:creationId xmlns:a16="http://schemas.microsoft.com/office/drawing/2014/main" id="{80ED9A0C-83E6-4368-89C6-7C35E42CF8A9}"/>
            </a:ext>
          </a:extLst>
        </xdr:cNvPr>
        <xdr:cNvSpPr txBox="1"/>
      </xdr:nvSpPr>
      <xdr:spPr>
        <a:xfrm>
          <a:off x="22199600" y="1419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792" name="フローチャート: 判断 791">
          <a:extLst>
            <a:ext uri="{FF2B5EF4-FFF2-40B4-BE49-F238E27FC236}">
              <a16:creationId xmlns:a16="http://schemas.microsoft.com/office/drawing/2014/main" id="{F91AAB04-7420-4DC4-9982-4402C081B928}"/>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793" name="フローチャート: 判断 792">
          <a:extLst>
            <a:ext uri="{FF2B5EF4-FFF2-40B4-BE49-F238E27FC236}">
              <a16:creationId xmlns:a16="http://schemas.microsoft.com/office/drawing/2014/main" id="{0591BC44-9C78-44D0-98EF-50860F4204B4}"/>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794" name="フローチャート: 判断 793">
          <a:extLst>
            <a:ext uri="{FF2B5EF4-FFF2-40B4-BE49-F238E27FC236}">
              <a16:creationId xmlns:a16="http://schemas.microsoft.com/office/drawing/2014/main" id="{329A14C1-36CD-44F8-8501-EE07586F673E}"/>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795" name="フローチャート: 判断 794">
          <a:extLst>
            <a:ext uri="{FF2B5EF4-FFF2-40B4-BE49-F238E27FC236}">
              <a16:creationId xmlns:a16="http://schemas.microsoft.com/office/drawing/2014/main" id="{3D05337E-3F1D-4249-B9BA-DE711ED78E86}"/>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796" name="フローチャート: 判断 795">
          <a:extLst>
            <a:ext uri="{FF2B5EF4-FFF2-40B4-BE49-F238E27FC236}">
              <a16:creationId xmlns:a16="http://schemas.microsoft.com/office/drawing/2014/main" id="{E311B2CA-A224-432E-AA00-E165E30F7EF3}"/>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39A7B186-0E14-4BDF-ADDF-2F004709CA1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8F54DDA4-DD24-404A-B89D-5F25DC6F99F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4D9AF834-B0E1-42E6-A61E-2EF5F6885FA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23878AC4-8EE2-463F-AD5B-D247DC1D138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37F73236-AC07-4389-B077-14BBA178524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25400</xdr:rowOff>
    </xdr:from>
    <xdr:to>
      <xdr:col>116</xdr:col>
      <xdr:colOff>114300</xdr:colOff>
      <xdr:row>78</xdr:row>
      <xdr:rowOff>127000</xdr:rowOff>
    </xdr:to>
    <xdr:sp macro="" textlink="">
      <xdr:nvSpPr>
        <xdr:cNvPr id="802" name="楕円 801">
          <a:extLst>
            <a:ext uri="{FF2B5EF4-FFF2-40B4-BE49-F238E27FC236}">
              <a16:creationId xmlns:a16="http://schemas.microsoft.com/office/drawing/2014/main" id="{9393FB9F-DFB4-46A0-9784-5000913F2144}"/>
            </a:ext>
          </a:extLst>
        </xdr:cNvPr>
        <xdr:cNvSpPr/>
      </xdr:nvSpPr>
      <xdr:spPr>
        <a:xfrm>
          <a:off x="221107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111777</xdr:rowOff>
    </xdr:from>
    <xdr:ext cx="469744" cy="259045"/>
    <xdr:sp macro="" textlink="">
      <xdr:nvSpPr>
        <xdr:cNvPr id="803" name="【消防施設】&#10;一人当たり面積該当値テキスト">
          <a:extLst>
            <a:ext uri="{FF2B5EF4-FFF2-40B4-BE49-F238E27FC236}">
              <a16:creationId xmlns:a16="http://schemas.microsoft.com/office/drawing/2014/main" id="{BF409E93-8D43-494D-AB27-D960A053CF52}"/>
            </a:ext>
          </a:extLst>
        </xdr:cNvPr>
        <xdr:cNvSpPr txBox="1"/>
      </xdr:nvSpPr>
      <xdr:spPr>
        <a:xfrm>
          <a:off x="22199600" y="1331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44450</xdr:rowOff>
    </xdr:from>
    <xdr:to>
      <xdr:col>112</xdr:col>
      <xdr:colOff>38100</xdr:colOff>
      <xdr:row>78</xdr:row>
      <xdr:rowOff>146050</xdr:rowOff>
    </xdr:to>
    <xdr:sp macro="" textlink="">
      <xdr:nvSpPr>
        <xdr:cNvPr id="804" name="楕円 803">
          <a:extLst>
            <a:ext uri="{FF2B5EF4-FFF2-40B4-BE49-F238E27FC236}">
              <a16:creationId xmlns:a16="http://schemas.microsoft.com/office/drawing/2014/main" id="{3F244C8A-4DF6-4550-9E5C-358BD9E797D6}"/>
            </a:ext>
          </a:extLst>
        </xdr:cNvPr>
        <xdr:cNvSpPr/>
      </xdr:nvSpPr>
      <xdr:spPr>
        <a:xfrm>
          <a:off x="21272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76200</xdr:rowOff>
    </xdr:from>
    <xdr:to>
      <xdr:col>116</xdr:col>
      <xdr:colOff>63500</xdr:colOff>
      <xdr:row>78</xdr:row>
      <xdr:rowOff>95250</xdr:rowOff>
    </xdr:to>
    <xdr:cxnSp macro="">
      <xdr:nvCxnSpPr>
        <xdr:cNvPr id="805" name="直線コネクタ 804">
          <a:extLst>
            <a:ext uri="{FF2B5EF4-FFF2-40B4-BE49-F238E27FC236}">
              <a16:creationId xmlns:a16="http://schemas.microsoft.com/office/drawing/2014/main" id="{180D8D77-5EA5-444F-A2B1-B92E3A18CD14}"/>
            </a:ext>
          </a:extLst>
        </xdr:cNvPr>
        <xdr:cNvCxnSpPr/>
      </xdr:nvCxnSpPr>
      <xdr:spPr>
        <a:xfrm flipV="1">
          <a:off x="21323300" y="13449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63500</xdr:rowOff>
    </xdr:from>
    <xdr:to>
      <xdr:col>107</xdr:col>
      <xdr:colOff>101600</xdr:colOff>
      <xdr:row>78</xdr:row>
      <xdr:rowOff>165100</xdr:rowOff>
    </xdr:to>
    <xdr:sp macro="" textlink="">
      <xdr:nvSpPr>
        <xdr:cNvPr id="806" name="楕円 805">
          <a:extLst>
            <a:ext uri="{FF2B5EF4-FFF2-40B4-BE49-F238E27FC236}">
              <a16:creationId xmlns:a16="http://schemas.microsoft.com/office/drawing/2014/main" id="{00C92B39-2FAD-4ECC-9AEF-75790EA584C2}"/>
            </a:ext>
          </a:extLst>
        </xdr:cNvPr>
        <xdr:cNvSpPr/>
      </xdr:nvSpPr>
      <xdr:spPr>
        <a:xfrm>
          <a:off x="20383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95250</xdr:rowOff>
    </xdr:from>
    <xdr:to>
      <xdr:col>111</xdr:col>
      <xdr:colOff>177800</xdr:colOff>
      <xdr:row>78</xdr:row>
      <xdr:rowOff>114300</xdr:rowOff>
    </xdr:to>
    <xdr:cxnSp macro="">
      <xdr:nvCxnSpPr>
        <xdr:cNvPr id="807" name="直線コネクタ 806">
          <a:extLst>
            <a:ext uri="{FF2B5EF4-FFF2-40B4-BE49-F238E27FC236}">
              <a16:creationId xmlns:a16="http://schemas.microsoft.com/office/drawing/2014/main" id="{B7641062-ED52-44A3-B236-EC111FF42E5C}"/>
            </a:ext>
          </a:extLst>
        </xdr:cNvPr>
        <xdr:cNvCxnSpPr/>
      </xdr:nvCxnSpPr>
      <xdr:spPr>
        <a:xfrm flipV="1">
          <a:off x="20434300" y="13468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82550</xdr:rowOff>
    </xdr:from>
    <xdr:to>
      <xdr:col>102</xdr:col>
      <xdr:colOff>165100</xdr:colOff>
      <xdr:row>79</xdr:row>
      <xdr:rowOff>12700</xdr:rowOff>
    </xdr:to>
    <xdr:sp macro="" textlink="">
      <xdr:nvSpPr>
        <xdr:cNvPr id="808" name="楕円 807">
          <a:extLst>
            <a:ext uri="{FF2B5EF4-FFF2-40B4-BE49-F238E27FC236}">
              <a16:creationId xmlns:a16="http://schemas.microsoft.com/office/drawing/2014/main" id="{FDD38744-5CAB-4B3F-BD59-C83CE3E422E0}"/>
            </a:ext>
          </a:extLst>
        </xdr:cNvPr>
        <xdr:cNvSpPr/>
      </xdr:nvSpPr>
      <xdr:spPr>
        <a:xfrm>
          <a:off x="1949450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114300</xdr:rowOff>
    </xdr:from>
    <xdr:to>
      <xdr:col>107</xdr:col>
      <xdr:colOff>50800</xdr:colOff>
      <xdr:row>78</xdr:row>
      <xdr:rowOff>133350</xdr:rowOff>
    </xdr:to>
    <xdr:cxnSp macro="">
      <xdr:nvCxnSpPr>
        <xdr:cNvPr id="809" name="直線コネクタ 808">
          <a:extLst>
            <a:ext uri="{FF2B5EF4-FFF2-40B4-BE49-F238E27FC236}">
              <a16:creationId xmlns:a16="http://schemas.microsoft.com/office/drawing/2014/main" id="{ED2E33FF-ED50-4840-8B11-2AC3F4652BE0}"/>
            </a:ext>
          </a:extLst>
        </xdr:cNvPr>
        <xdr:cNvCxnSpPr/>
      </xdr:nvCxnSpPr>
      <xdr:spPr>
        <a:xfrm flipV="1">
          <a:off x="19545300" y="13487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139700</xdr:rowOff>
    </xdr:from>
    <xdr:to>
      <xdr:col>98</xdr:col>
      <xdr:colOff>38100</xdr:colOff>
      <xdr:row>79</xdr:row>
      <xdr:rowOff>69850</xdr:rowOff>
    </xdr:to>
    <xdr:sp macro="" textlink="">
      <xdr:nvSpPr>
        <xdr:cNvPr id="810" name="楕円 809">
          <a:extLst>
            <a:ext uri="{FF2B5EF4-FFF2-40B4-BE49-F238E27FC236}">
              <a16:creationId xmlns:a16="http://schemas.microsoft.com/office/drawing/2014/main" id="{9092FCF7-6C9A-4EBA-A572-08FA7D3B799D}"/>
            </a:ext>
          </a:extLst>
        </xdr:cNvPr>
        <xdr:cNvSpPr/>
      </xdr:nvSpPr>
      <xdr:spPr>
        <a:xfrm>
          <a:off x="18605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133350</xdr:rowOff>
    </xdr:from>
    <xdr:to>
      <xdr:col>102</xdr:col>
      <xdr:colOff>114300</xdr:colOff>
      <xdr:row>79</xdr:row>
      <xdr:rowOff>19050</xdr:rowOff>
    </xdr:to>
    <xdr:cxnSp macro="">
      <xdr:nvCxnSpPr>
        <xdr:cNvPr id="811" name="直線コネクタ 810">
          <a:extLst>
            <a:ext uri="{FF2B5EF4-FFF2-40B4-BE49-F238E27FC236}">
              <a16:creationId xmlns:a16="http://schemas.microsoft.com/office/drawing/2014/main" id="{136FC252-4E0B-46B9-B429-7AED0F9C210E}"/>
            </a:ext>
          </a:extLst>
        </xdr:cNvPr>
        <xdr:cNvCxnSpPr/>
      </xdr:nvCxnSpPr>
      <xdr:spPr>
        <a:xfrm flipV="1">
          <a:off x="18656300" y="13506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12" name="n_1aveValue【消防施設】&#10;一人当たり面積">
          <a:extLst>
            <a:ext uri="{FF2B5EF4-FFF2-40B4-BE49-F238E27FC236}">
              <a16:creationId xmlns:a16="http://schemas.microsoft.com/office/drawing/2014/main" id="{E8730702-09B2-4F0B-B1CB-CFBB1964A1ED}"/>
            </a:ext>
          </a:extLst>
        </xdr:cNvPr>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813" name="n_2aveValue【消防施設】&#10;一人当たり面積">
          <a:extLst>
            <a:ext uri="{FF2B5EF4-FFF2-40B4-BE49-F238E27FC236}">
              <a16:creationId xmlns:a16="http://schemas.microsoft.com/office/drawing/2014/main" id="{F15D6A1C-2A56-4AD5-AC75-C8FDAAC990CA}"/>
            </a:ext>
          </a:extLst>
        </xdr:cNvPr>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14" name="n_3aveValue【消防施設】&#10;一人当たり面積">
          <a:extLst>
            <a:ext uri="{FF2B5EF4-FFF2-40B4-BE49-F238E27FC236}">
              <a16:creationId xmlns:a16="http://schemas.microsoft.com/office/drawing/2014/main" id="{6A032EAA-6463-4771-B2D4-2E6D143A2B09}"/>
            </a:ext>
          </a:extLst>
        </xdr:cNvPr>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15" name="n_4aveValue【消防施設】&#10;一人当たり面積">
          <a:extLst>
            <a:ext uri="{FF2B5EF4-FFF2-40B4-BE49-F238E27FC236}">
              <a16:creationId xmlns:a16="http://schemas.microsoft.com/office/drawing/2014/main" id="{A389D335-190B-4C2D-85F4-0D998A0E236A}"/>
            </a:ext>
          </a:extLst>
        </xdr:cNvPr>
        <xdr:cNvSpPr txBox="1"/>
      </xdr:nvSpPr>
      <xdr:spPr>
        <a:xfrm>
          <a:off x="18421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162577</xdr:rowOff>
    </xdr:from>
    <xdr:ext cx="469744" cy="259045"/>
    <xdr:sp macro="" textlink="">
      <xdr:nvSpPr>
        <xdr:cNvPr id="816" name="n_1mainValue【消防施設】&#10;一人当たり面積">
          <a:extLst>
            <a:ext uri="{FF2B5EF4-FFF2-40B4-BE49-F238E27FC236}">
              <a16:creationId xmlns:a16="http://schemas.microsoft.com/office/drawing/2014/main" id="{FF3BD0A1-29C8-4EB7-9768-726FD479DF7D}"/>
            </a:ext>
          </a:extLst>
        </xdr:cNvPr>
        <xdr:cNvSpPr txBox="1"/>
      </xdr:nvSpPr>
      <xdr:spPr>
        <a:xfrm>
          <a:off x="21075727" y="1319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10177</xdr:rowOff>
    </xdr:from>
    <xdr:ext cx="469744" cy="259045"/>
    <xdr:sp macro="" textlink="">
      <xdr:nvSpPr>
        <xdr:cNvPr id="817" name="n_2mainValue【消防施設】&#10;一人当たり面積">
          <a:extLst>
            <a:ext uri="{FF2B5EF4-FFF2-40B4-BE49-F238E27FC236}">
              <a16:creationId xmlns:a16="http://schemas.microsoft.com/office/drawing/2014/main" id="{B2864969-90A2-4EDE-929A-B8DD5F7A2DF4}"/>
            </a:ext>
          </a:extLst>
        </xdr:cNvPr>
        <xdr:cNvSpPr txBox="1"/>
      </xdr:nvSpPr>
      <xdr:spPr>
        <a:xfrm>
          <a:off x="20199427"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29227</xdr:rowOff>
    </xdr:from>
    <xdr:ext cx="469744" cy="259045"/>
    <xdr:sp macro="" textlink="">
      <xdr:nvSpPr>
        <xdr:cNvPr id="818" name="n_3mainValue【消防施設】&#10;一人当たり面積">
          <a:extLst>
            <a:ext uri="{FF2B5EF4-FFF2-40B4-BE49-F238E27FC236}">
              <a16:creationId xmlns:a16="http://schemas.microsoft.com/office/drawing/2014/main" id="{F7E2F8CF-B2E5-42FE-B490-1E2BFB06A41F}"/>
            </a:ext>
          </a:extLst>
        </xdr:cNvPr>
        <xdr:cNvSpPr txBox="1"/>
      </xdr:nvSpPr>
      <xdr:spPr>
        <a:xfrm>
          <a:off x="19310427" y="1323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86377</xdr:rowOff>
    </xdr:from>
    <xdr:ext cx="469744" cy="259045"/>
    <xdr:sp macro="" textlink="">
      <xdr:nvSpPr>
        <xdr:cNvPr id="819" name="n_4mainValue【消防施設】&#10;一人当たり面積">
          <a:extLst>
            <a:ext uri="{FF2B5EF4-FFF2-40B4-BE49-F238E27FC236}">
              <a16:creationId xmlns:a16="http://schemas.microsoft.com/office/drawing/2014/main" id="{2AF67603-9DE4-46C2-AE40-532E16EC5B1B}"/>
            </a:ext>
          </a:extLst>
        </xdr:cNvPr>
        <xdr:cNvSpPr txBox="1"/>
      </xdr:nvSpPr>
      <xdr:spPr>
        <a:xfrm>
          <a:off x="18421427" y="1328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0" name="正方形/長方形 819">
          <a:extLst>
            <a:ext uri="{FF2B5EF4-FFF2-40B4-BE49-F238E27FC236}">
              <a16:creationId xmlns:a16="http://schemas.microsoft.com/office/drawing/2014/main" id="{C1535CE7-DC66-4380-A1F2-04B6518A5A6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1" name="正方形/長方形 820">
          <a:extLst>
            <a:ext uri="{FF2B5EF4-FFF2-40B4-BE49-F238E27FC236}">
              <a16:creationId xmlns:a16="http://schemas.microsoft.com/office/drawing/2014/main" id="{B5816502-82A7-4F24-981E-4F17BF5581F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2" name="正方形/長方形 821">
          <a:extLst>
            <a:ext uri="{FF2B5EF4-FFF2-40B4-BE49-F238E27FC236}">
              <a16:creationId xmlns:a16="http://schemas.microsoft.com/office/drawing/2014/main" id="{982BAAEF-E707-4825-B7E2-0BC76DA7137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3" name="正方形/長方形 822">
          <a:extLst>
            <a:ext uri="{FF2B5EF4-FFF2-40B4-BE49-F238E27FC236}">
              <a16:creationId xmlns:a16="http://schemas.microsoft.com/office/drawing/2014/main" id="{CB360B5E-D78E-4D2F-98EB-0237BA67167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4" name="正方形/長方形 823">
          <a:extLst>
            <a:ext uri="{FF2B5EF4-FFF2-40B4-BE49-F238E27FC236}">
              <a16:creationId xmlns:a16="http://schemas.microsoft.com/office/drawing/2014/main" id="{6BBA9199-A322-4FC5-A0C5-F6DE8D59F19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5" name="正方形/長方形 824">
          <a:extLst>
            <a:ext uri="{FF2B5EF4-FFF2-40B4-BE49-F238E27FC236}">
              <a16:creationId xmlns:a16="http://schemas.microsoft.com/office/drawing/2014/main" id="{3CF963A5-6598-490B-889B-DAEDAB6CA74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6" name="正方形/長方形 825">
          <a:extLst>
            <a:ext uri="{FF2B5EF4-FFF2-40B4-BE49-F238E27FC236}">
              <a16:creationId xmlns:a16="http://schemas.microsoft.com/office/drawing/2014/main" id="{C23A1055-1A28-4D88-9770-83BF273C9FA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7" name="正方形/長方形 826">
          <a:extLst>
            <a:ext uri="{FF2B5EF4-FFF2-40B4-BE49-F238E27FC236}">
              <a16:creationId xmlns:a16="http://schemas.microsoft.com/office/drawing/2014/main" id="{6D5057F3-F96D-418B-840A-38688BEDE43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8" name="テキスト ボックス 827">
          <a:extLst>
            <a:ext uri="{FF2B5EF4-FFF2-40B4-BE49-F238E27FC236}">
              <a16:creationId xmlns:a16="http://schemas.microsoft.com/office/drawing/2014/main" id="{3DDD8766-5815-44AC-A14D-49001B44BE0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9" name="直線コネクタ 828">
          <a:extLst>
            <a:ext uri="{FF2B5EF4-FFF2-40B4-BE49-F238E27FC236}">
              <a16:creationId xmlns:a16="http://schemas.microsoft.com/office/drawing/2014/main" id="{6EB16856-6A55-4644-9118-B87F2B7AAA7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0" name="テキスト ボックス 829">
          <a:extLst>
            <a:ext uri="{FF2B5EF4-FFF2-40B4-BE49-F238E27FC236}">
              <a16:creationId xmlns:a16="http://schemas.microsoft.com/office/drawing/2014/main" id="{4ACF8382-D953-4D86-8295-B7BF9596BE4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1" name="直線コネクタ 830">
          <a:extLst>
            <a:ext uri="{FF2B5EF4-FFF2-40B4-BE49-F238E27FC236}">
              <a16:creationId xmlns:a16="http://schemas.microsoft.com/office/drawing/2014/main" id="{78A34FE8-F8D8-4FB6-9644-E5C6E567C1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2" name="テキスト ボックス 831">
          <a:extLst>
            <a:ext uri="{FF2B5EF4-FFF2-40B4-BE49-F238E27FC236}">
              <a16:creationId xmlns:a16="http://schemas.microsoft.com/office/drawing/2014/main" id="{3E783341-E859-4C26-B34E-912EBBF425F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3" name="直線コネクタ 832">
          <a:extLst>
            <a:ext uri="{FF2B5EF4-FFF2-40B4-BE49-F238E27FC236}">
              <a16:creationId xmlns:a16="http://schemas.microsoft.com/office/drawing/2014/main" id="{F2636827-619C-4803-9925-3C6116576A1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4" name="テキスト ボックス 833">
          <a:extLst>
            <a:ext uri="{FF2B5EF4-FFF2-40B4-BE49-F238E27FC236}">
              <a16:creationId xmlns:a16="http://schemas.microsoft.com/office/drawing/2014/main" id="{E9D022C6-047A-4D02-BD1E-C15900D2AA5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5" name="直線コネクタ 834">
          <a:extLst>
            <a:ext uri="{FF2B5EF4-FFF2-40B4-BE49-F238E27FC236}">
              <a16:creationId xmlns:a16="http://schemas.microsoft.com/office/drawing/2014/main" id="{45576B4F-48CA-4237-8C99-2583DEC271D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6" name="テキスト ボックス 835">
          <a:extLst>
            <a:ext uri="{FF2B5EF4-FFF2-40B4-BE49-F238E27FC236}">
              <a16:creationId xmlns:a16="http://schemas.microsoft.com/office/drawing/2014/main" id="{BB01DFCD-10B6-49F0-BEA2-B8B22134E0D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37" name="直線コネクタ 836">
          <a:extLst>
            <a:ext uri="{FF2B5EF4-FFF2-40B4-BE49-F238E27FC236}">
              <a16:creationId xmlns:a16="http://schemas.microsoft.com/office/drawing/2014/main" id="{D2C4608D-940E-41A2-9965-583D5B5C978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38" name="テキスト ボックス 837">
          <a:extLst>
            <a:ext uri="{FF2B5EF4-FFF2-40B4-BE49-F238E27FC236}">
              <a16:creationId xmlns:a16="http://schemas.microsoft.com/office/drawing/2014/main" id="{0D8CC4AF-0920-4617-9359-FD20B2EDCC9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39" name="直線コネクタ 838">
          <a:extLst>
            <a:ext uri="{FF2B5EF4-FFF2-40B4-BE49-F238E27FC236}">
              <a16:creationId xmlns:a16="http://schemas.microsoft.com/office/drawing/2014/main" id="{F800E585-6ECB-42F3-B237-92B0B46EFEA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0" name="テキスト ボックス 839">
          <a:extLst>
            <a:ext uri="{FF2B5EF4-FFF2-40B4-BE49-F238E27FC236}">
              <a16:creationId xmlns:a16="http://schemas.microsoft.com/office/drawing/2014/main" id="{AA5B7905-E4C1-4180-B54B-31B60BD6ADA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1" name="直線コネクタ 840">
          <a:extLst>
            <a:ext uri="{FF2B5EF4-FFF2-40B4-BE49-F238E27FC236}">
              <a16:creationId xmlns:a16="http://schemas.microsoft.com/office/drawing/2014/main" id="{01EB4F6B-7F7A-4A5C-9C7A-A7FC8D451E5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2" name="テキスト ボックス 841">
          <a:extLst>
            <a:ext uri="{FF2B5EF4-FFF2-40B4-BE49-F238E27FC236}">
              <a16:creationId xmlns:a16="http://schemas.microsoft.com/office/drawing/2014/main" id="{C7A5FF66-21CA-4064-9D5C-54AD7C3FFB8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3" name="【庁舎】&#10;有形固定資産減価償却率グラフ枠">
          <a:extLst>
            <a:ext uri="{FF2B5EF4-FFF2-40B4-BE49-F238E27FC236}">
              <a16:creationId xmlns:a16="http://schemas.microsoft.com/office/drawing/2014/main" id="{5616BD16-33CB-4422-889B-DD93A0304FE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44" name="直線コネクタ 843">
          <a:extLst>
            <a:ext uri="{FF2B5EF4-FFF2-40B4-BE49-F238E27FC236}">
              <a16:creationId xmlns:a16="http://schemas.microsoft.com/office/drawing/2014/main" id="{98AA80B2-D443-4D61-9F2C-68020F0026E5}"/>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45" name="【庁舎】&#10;有形固定資産減価償却率最小値テキスト">
          <a:extLst>
            <a:ext uri="{FF2B5EF4-FFF2-40B4-BE49-F238E27FC236}">
              <a16:creationId xmlns:a16="http://schemas.microsoft.com/office/drawing/2014/main" id="{46AD83DD-173B-4BE0-BE92-3E0FD9A07C0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46" name="直線コネクタ 845">
          <a:extLst>
            <a:ext uri="{FF2B5EF4-FFF2-40B4-BE49-F238E27FC236}">
              <a16:creationId xmlns:a16="http://schemas.microsoft.com/office/drawing/2014/main" id="{43CA3634-C385-472E-A273-D4356D3518F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47" name="【庁舎】&#10;有形固定資産減価償却率最大値テキスト">
          <a:extLst>
            <a:ext uri="{FF2B5EF4-FFF2-40B4-BE49-F238E27FC236}">
              <a16:creationId xmlns:a16="http://schemas.microsoft.com/office/drawing/2014/main" id="{ADD913A1-7EAF-40C6-9B17-185FA0A534C0}"/>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48" name="直線コネクタ 847">
          <a:extLst>
            <a:ext uri="{FF2B5EF4-FFF2-40B4-BE49-F238E27FC236}">
              <a16:creationId xmlns:a16="http://schemas.microsoft.com/office/drawing/2014/main" id="{905FD873-6B75-4798-9580-D89430E59DB8}"/>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32402</xdr:rowOff>
    </xdr:from>
    <xdr:ext cx="405111" cy="259045"/>
    <xdr:sp macro="" textlink="">
      <xdr:nvSpPr>
        <xdr:cNvPr id="849" name="【庁舎】&#10;有形固定資産減価償却率平均値テキスト">
          <a:extLst>
            <a:ext uri="{FF2B5EF4-FFF2-40B4-BE49-F238E27FC236}">
              <a16:creationId xmlns:a16="http://schemas.microsoft.com/office/drawing/2014/main" id="{558F1119-02EB-400B-81E6-5F5A0CFEA131}"/>
            </a:ext>
          </a:extLst>
        </xdr:cNvPr>
        <xdr:cNvSpPr txBox="1"/>
      </xdr:nvSpPr>
      <xdr:spPr>
        <a:xfrm>
          <a:off x="16357600" y="17691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50" name="フローチャート: 判断 849">
          <a:extLst>
            <a:ext uri="{FF2B5EF4-FFF2-40B4-BE49-F238E27FC236}">
              <a16:creationId xmlns:a16="http://schemas.microsoft.com/office/drawing/2014/main" id="{0658215E-BFB5-4957-9285-5CA71BDD6D00}"/>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51" name="フローチャート: 判断 850">
          <a:extLst>
            <a:ext uri="{FF2B5EF4-FFF2-40B4-BE49-F238E27FC236}">
              <a16:creationId xmlns:a16="http://schemas.microsoft.com/office/drawing/2014/main" id="{68C5A256-8E1E-4E84-B946-49ADEE3136D2}"/>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52" name="フローチャート: 判断 851">
          <a:extLst>
            <a:ext uri="{FF2B5EF4-FFF2-40B4-BE49-F238E27FC236}">
              <a16:creationId xmlns:a16="http://schemas.microsoft.com/office/drawing/2014/main" id="{E303DF29-B0C8-4DAF-936F-F86C16A8581C}"/>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53" name="フローチャート: 判断 852">
          <a:extLst>
            <a:ext uri="{FF2B5EF4-FFF2-40B4-BE49-F238E27FC236}">
              <a16:creationId xmlns:a16="http://schemas.microsoft.com/office/drawing/2014/main" id="{28BF6E19-36BA-4E8A-B520-7BDC7E003F7D}"/>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54" name="フローチャート: 判断 853">
          <a:extLst>
            <a:ext uri="{FF2B5EF4-FFF2-40B4-BE49-F238E27FC236}">
              <a16:creationId xmlns:a16="http://schemas.microsoft.com/office/drawing/2014/main" id="{0476920C-4F55-49DC-972F-A633FFE9B4CA}"/>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69677C26-D9E2-4C86-B348-61638BBE47A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D011F75D-F905-4A77-8DDA-28DB7FEA6BD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571C527B-06CC-4ABC-B04C-D86C856EDD9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B79B08A4-D61D-4A69-9578-ACA5B999831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1E118264-42E3-45A4-8CF9-311F50A0F12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116839</xdr:rowOff>
    </xdr:from>
    <xdr:to>
      <xdr:col>85</xdr:col>
      <xdr:colOff>177800</xdr:colOff>
      <xdr:row>102</xdr:row>
      <xdr:rowOff>46989</xdr:rowOff>
    </xdr:to>
    <xdr:sp macro="" textlink="">
      <xdr:nvSpPr>
        <xdr:cNvPr id="860" name="楕円 859">
          <a:extLst>
            <a:ext uri="{FF2B5EF4-FFF2-40B4-BE49-F238E27FC236}">
              <a16:creationId xmlns:a16="http://schemas.microsoft.com/office/drawing/2014/main" id="{2E1CEB32-F4CF-427D-BF18-E5D0A166F692}"/>
            </a:ext>
          </a:extLst>
        </xdr:cNvPr>
        <xdr:cNvSpPr/>
      </xdr:nvSpPr>
      <xdr:spPr>
        <a:xfrm>
          <a:off x="162687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139716</xdr:rowOff>
    </xdr:from>
    <xdr:ext cx="405111" cy="259045"/>
    <xdr:sp macro="" textlink="">
      <xdr:nvSpPr>
        <xdr:cNvPr id="861" name="【庁舎】&#10;有形固定資産減価償却率該当値テキスト">
          <a:extLst>
            <a:ext uri="{FF2B5EF4-FFF2-40B4-BE49-F238E27FC236}">
              <a16:creationId xmlns:a16="http://schemas.microsoft.com/office/drawing/2014/main" id="{B9C55C07-56AA-45FA-8856-E3FAE83536D6}"/>
            </a:ext>
          </a:extLst>
        </xdr:cNvPr>
        <xdr:cNvSpPr txBox="1"/>
      </xdr:nvSpPr>
      <xdr:spPr>
        <a:xfrm>
          <a:off x="16357600" y="1728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74930</xdr:rowOff>
    </xdr:from>
    <xdr:to>
      <xdr:col>81</xdr:col>
      <xdr:colOff>101600</xdr:colOff>
      <xdr:row>102</xdr:row>
      <xdr:rowOff>5080</xdr:rowOff>
    </xdr:to>
    <xdr:sp macro="" textlink="">
      <xdr:nvSpPr>
        <xdr:cNvPr id="862" name="楕円 861">
          <a:extLst>
            <a:ext uri="{FF2B5EF4-FFF2-40B4-BE49-F238E27FC236}">
              <a16:creationId xmlns:a16="http://schemas.microsoft.com/office/drawing/2014/main" id="{58CB824B-D6F8-4E61-A66D-57A0BB782FD9}"/>
            </a:ext>
          </a:extLst>
        </xdr:cNvPr>
        <xdr:cNvSpPr/>
      </xdr:nvSpPr>
      <xdr:spPr>
        <a:xfrm>
          <a:off x="15430500" y="1739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125730</xdr:rowOff>
    </xdr:from>
    <xdr:to>
      <xdr:col>85</xdr:col>
      <xdr:colOff>127000</xdr:colOff>
      <xdr:row>101</xdr:row>
      <xdr:rowOff>167639</xdr:rowOff>
    </xdr:to>
    <xdr:cxnSp macro="">
      <xdr:nvCxnSpPr>
        <xdr:cNvPr id="863" name="直線コネクタ 862">
          <a:extLst>
            <a:ext uri="{FF2B5EF4-FFF2-40B4-BE49-F238E27FC236}">
              <a16:creationId xmlns:a16="http://schemas.microsoft.com/office/drawing/2014/main" id="{820A6DD2-FC39-4EFE-9DF0-076345EDF69A}"/>
            </a:ext>
          </a:extLst>
        </xdr:cNvPr>
        <xdr:cNvCxnSpPr/>
      </xdr:nvCxnSpPr>
      <xdr:spPr>
        <a:xfrm>
          <a:off x="15481300" y="1744218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74930</xdr:rowOff>
    </xdr:from>
    <xdr:to>
      <xdr:col>76</xdr:col>
      <xdr:colOff>165100</xdr:colOff>
      <xdr:row>102</xdr:row>
      <xdr:rowOff>5080</xdr:rowOff>
    </xdr:to>
    <xdr:sp macro="" textlink="">
      <xdr:nvSpPr>
        <xdr:cNvPr id="864" name="楕円 863">
          <a:extLst>
            <a:ext uri="{FF2B5EF4-FFF2-40B4-BE49-F238E27FC236}">
              <a16:creationId xmlns:a16="http://schemas.microsoft.com/office/drawing/2014/main" id="{1BAC8DE8-240D-4924-BDEC-9E9280D1DDDB}"/>
            </a:ext>
          </a:extLst>
        </xdr:cNvPr>
        <xdr:cNvSpPr/>
      </xdr:nvSpPr>
      <xdr:spPr>
        <a:xfrm>
          <a:off x="14541500" y="1739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125730</xdr:rowOff>
    </xdr:from>
    <xdr:to>
      <xdr:col>81</xdr:col>
      <xdr:colOff>50800</xdr:colOff>
      <xdr:row>101</xdr:row>
      <xdr:rowOff>125730</xdr:rowOff>
    </xdr:to>
    <xdr:cxnSp macro="">
      <xdr:nvCxnSpPr>
        <xdr:cNvPr id="865" name="直線コネクタ 864">
          <a:extLst>
            <a:ext uri="{FF2B5EF4-FFF2-40B4-BE49-F238E27FC236}">
              <a16:creationId xmlns:a16="http://schemas.microsoft.com/office/drawing/2014/main" id="{CC68D9F9-8BB6-4CC3-AE2E-EC575167CB96}"/>
            </a:ext>
          </a:extLst>
        </xdr:cNvPr>
        <xdr:cNvCxnSpPr/>
      </xdr:nvCxnSpPr>
      <xdr:spPr>
        <a:xfrm>
          <a:off x="14592300" y="17442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31114</xdr:rowOff>
    </xdr:from>
    <xdr:to>
      <xdr:col>72</xdr:col>
      <xdr:colOff>38100</xdr:colOff>
      <xdr:row>102</xdr:row>
      <xdr:rowOff>132714</xdr:rowOff>
    </xdr:to>
    <xdr:sp macro="" textlink="">
      <xdr:nvSpPr>
        <xdr:cNvPr id="866" name="楕円 865">
          <a:extLst>
            <a:ext uri="{FF2B5EF4-FFF2-40B4-BE49-F238E27FC236}">
              <a16:creationId xmlns:a16="http://schemas.microsoft.com/office/drawing/2014/main" id="{85944207-9D27-49B0-9991-598B90FEFC0D}"/>
            </a:ext>
          </a:extLst>
        </xdr:cNvPr>
        <xdr:cNvSpPr/>
      </xdr:nvSpPr>
      <xdr:spPr>
        <a:xfrm>
          <a:off x="13652500" y="1751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125730</xdr:rowOff>
    </xdr:from>
    <xdr:to>
      <xdr:col>76</xdr:col>
      <xdr:colOff>114300</xdr:colOff>
      <xdr:row>102</xdr:row>
      <xdr:rowOff>81914</xdr:rowOff>
    </xdr:to>
    <xdr:cxnSp macro="">
      <xdr:nvCxnSpPr>
        <xdr:cNvPr id="867" name="直線コネクタ 866">
          <a:extLst>
            <a:ext uri="{FF2B5EF4-FFF2-40B4-BE49-F238E27FC236}">
              <a16:creationId xmlns:a16="http://schemas.microsoft.com/office/drawing/2014/main" id="{F53E1DD5-CD66-41C8-85A1-C36F2A43F0C9}"/>
            </a:ext>
          </a:extLst>
        </xdr:cNvPr>
        <xdr:cNvCxnSpPr/>
      </xdr:nvCxnSpPr>
      <xdr:spPr>
        <a:xfrm flipV="1">
          <a:off x="13703300" y="17442180"/>
          <a:ext cx="889000" cy="12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160655</xdr:rowOff>
    </xdr:from>
    <xdr:to>
      <xdr:col>67</xdr:col>
      <xdr:colOff>101600</xdr:colOff>
      <xdr:row>102</xdr:row>
      <xdr:rowOff>90805</xdr:rowOff>
    </xdr:to>
    <xdr:sp macro="" textlink="">
      <xdr:nvSpPr>
        <xdr:cNvPr id="868" name="楕円 867">
          <a:extLst>
            <a:ext uri="{FF2B5EF4-FFF2-40B4-BE49-F238E27FC236}">
              <a16:creationId xmlns:a16="http://schemas.microsoft.com/office/drawing/2014/main" id="{93413815-CB2E-40D1-9EDC-EAA0644A0663}"/>
            </a:ext>
          </a:extLst>
        </xdr:cNvPr>
        <xdr:cNvSpPr/>
      </xdr:nvSpPr>
      <xdr:spPr>
        <a:xfrm>
          <a:off x="12763500" y="1747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40005</xdr:rowOff>
    </xdr:from>
    <xdr:to>
      <xdr:col>71</xdr:col>
      <xdr:colOff>177800</xdr:colOff>
      <xdr:row>102</xdr:row>
      <xdr:rowOff>81914</xdr:rowOff>
    </xdr:to>
    <xdr:cxnSp macro="">
      <xdr:nvCxnSpPr>
        <xdr:cNvPr id="869" name="直線コネクタ 868">
          <a:extLst>
            <a:ext uri="{FF2B5EF4-FFF2-40B4-BE49-F238E27FC236}">
              <a16:creationId xmlns:a16="http://schemas.microsoft.com/office/drawing/2014/main" id="{07D2C8AF-8E73-4F3E-A9DE-351232EF7B86}"/>
            </a:ext>
          </a:extLst>
        </xdr:cNvPr>
        <xdr:cNvCxnSpPr/>
      </xdr:nvCxnSpPr>
      <xdr:spPr>
        <a:xfrm>
          <a:off x="12814300" y="175279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142891</xdr:rowOff>
    </xdr:from>
    <xdr:ext cx="405111" cy="259045"/>
    <xdr:sp macro="" textlink="">
      <xdr:nvSpPr>
        <xdr:cNvPr id="870" name="n_1aveValue【庁舎】&#10;有形固定資産減価償却率">
          <a:extLst>
            <a:ext uri="{FF2B5EF4-FFF2-40B4-BE49-F238E27FC236}">
              <a16:creationId xmlns:a16="http://schemas.microsoft.com/office/drawing/2014/main" id="{617EB95C-A43F-4ECC-BF99-9F8280F3CA31}"/>
            </a:ext>
          </a:extLst>
        </xdr:cNvPr>
        <xdr:cNvSpPr txBox="1"/>
      </xdr:nvSpPr>
      <xdr:spPr>
        <a:xfrm>
          <a:off x="15266044" y="1780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167657</xdr:rowOff>
    </xdr:from>
    <xdr:ext cx="405111" cy="259045"/>
    <xdr:sp macro="" textlink="">
      <xdr:nvSpPr>
        <xdr:cNvPr id="871" name="n_2aveValue【庁舎】&#10;有形固定資産減価償却率">
          <a:extLst>
            <a:ext uri="{FF2B5EF4-FFF2-40B4-BE49-F238E27FC236}">
              <a16:creationId xmlns:a16="http://schemas.microsoft.com/office/drawing/2014/main" id="{B0FA2C51-227C-47A1-8595-254998C7AD2F}"/>
            </a:ext>
          </a:extLst>
        </xdr:cNvPr>
        <xdr:cNvSpPr txBox="1"/>
      </xdr:nvSpPr>
      <xdr:spPr>
        <a:xfrm>
          <a:off x="14389744" y="1782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22877</xdr:rowOff>
    </xdr:from>
    <xdr:ext cx="405111" cy="259045"/>
    <xdr:sp macro="" textlink="">
      <xdr:nvSpPr>
        <xdr:cNvPr id="872" name="n_3aveValue【庁舎】&#10;有形固定資産減価償却率">
          <a:extLst>
            <a:ext uri="{FF2B5EF4-FFF2-40B4-BE49-F238E27FC236}">
              <a16:creationId xmlns:a16="http://schemas.microsoft.com/office/drawing/2014/main" id="{25BD52A3-298D-4C53-AD38-41D63FC66CC0}"/>
            </a:ext>
          </a:extLst>
        </xdr:cNvPr>
        <xdr:cNvSpPr txBox="1"/>
      </xdr:nvSpPr>
      <xdr:spPr>
        <a:xfrm>
          <a:off x="13500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9541</xdr:rowOff>
    </xdr:from>
    <xdr:ext cx="405111" cy="259045"/>
    <xdr:sp macro="" textlink="">
      <xdr:nvSpPr>
        <xdr:cNvPr id="873" name="n_4aveValue【庁舎】&#10;有形固定資産減価償却率">
          <a:extLst>
            <a:ext uri="{FF2B5EF4-FFF2-40B4-BE49-F238E27FC236}">
              <a16:creationId xmlns:a16="http://schemas.microsoft.com/office/drawing/2014/main" id="{2A3EB297-4251-44A2-BD12-D0A03CBB7BE5}"/>
            </a:ext>
          </a:extLst>
        </xdr:cNvPr>
        <xdr:cNvSpPr txBox="1"/>
      </xdr:nvSpPr>
      <xdr:spPr>
        <a:xfrm>
          <a:off x="12611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21607</xdr:rowOff>
    </xdr:from>
    <xdr:ext cx="405111" cy="259045"/>
    <xdr:sp macro="" textlink="">
      <xdr:nvSpPr>
        <xdr:cNvPr id="874" name="n_1mainValue【庁舎】&#10;有形固定資産減価償却率">
          <a:extLst>
            <a:ext uri="{FF2B5EF4-FFF2-40B4-BE49-F238E27FC236}">
              <a16:creationId xmlns:a16="http://schemas.microsoft.com/office/drawing/2014/main" id="{68454456-84C6-443B-BB9C-3E2F5154EF26}"/>
            </a:ext>
          </a:extLst>
        </xdr:cNvPr>
        <xdr:cNvSpPr txBox="1"/>
      </xdr:nvSpPr>
      <xdr:spPr>
        <a:xfrm>
          <a:off x="15266044" y="1716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21607</xdr:rowOff>
    </xdr:from>
    <xdr:ext cx="405111" cy="259045"/>
    <xdr:sp macro="" textlink="">
      <xdr:nvSpPr>
        <xdr:cNvPr id="875" name="n_2mainValue【庁舎】&#10;有形固定資産減価償却率">
          <a:extLst>
            <a:ext uri="{FF2B5EF4-FFF2-40B4-BE49-F238E27FC236}">
              <a16:creationId xmlns:a16="http://schemas.microsoft.com/office/drawing/2014/main" id="{AF88E82E-F9A0-474B-A66A-1EE795D51F1E}"/>
            </a:ext>
          </a:extLst>
        </xdr:cNvPr>
        <xdr:cNvSpPr txBox="1"/>
      </xdr:nvSpPr>
      <xdr:spPr>
        <a:xfrm>
          <a:off x="14389744" y="1716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149241</xdr:rowOff>
    </xdr:from>
    <xdr:ext cx="405111" cy="259045"/>
    <xdr:sp macro="" textlink="">
      <xdr:nvSpPr>
        <xdr:cNvPr id="876" name="n_3mainValue【庁舎】&#10;有形固定資産減価償却率">
          <a:extLst>
            <a:ext uri="{FF2B5EF4-FFF2-40B4-BE49-F238E27FC236}">
              <a16:creationId xmlns:a16="http://schemas.microsoft.com/office/drawing/2014/main" id="{0A841881-AC01-4ED4-98D5-71F888497E73}"/>
            </a:ext>
          </a:extLst>
        </xdr:cNvPr>
        <xdr:cNvSpPr txBox="1"/>
      </xdr:nvSpPr>
      <xdr:spPr>
        <a:xfrm>
          <a:off x="13500744" y="1729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107332</xdr:rowOff>
    </xdr:from>
    <xdr:ext cx="405111" cy="259045"/>
    <xdr:sp macro="" textlink="">
      <xdr:nvSpPr>
        <xdr:cNvPr id="877" name="n_4mainValue【庁舎】&#10;有形固定資産減価償却率">
          <a:extLst>
            <a:ext uri="{FF2B5EF4-FFF2-40B4-BE49-F238E27FC236}">
              <a16:creationId xmlns:a16="http://schemas.microsoft.com/office/drawing/2014/main" id="{7A9CB9AC-A559-4EEF-8744-2884A13AB0DC}"/>
            </a:ext>
          </a:extLst>
        </xdr:cNvPr>
        <xdr:cNvSpPr txBox="1"/>
      </xdr:nvSpPr>
      <xdr:spPr>
        <a:xfrm>
          <a:off x="126117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8" name="正方形/長方形 877">
          <a:extLst>
            <a:ext uri="{FF2B5EF4-FFF2-40B4-BE49-F238E27FC236}">
              <a16:creationId xmlns:a16="http://schemas.microsoft.com/office/drawing/2014/main" id="{96079DB8-1326-47A3-9B66-29E5EA0E246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9" name="正方形/長方形 878">
          <a:extLst>
            <a:ext uri="{FF2B5EF4-FFF2-40B4-BE49-F238E27FC236}">
              <a16:creationId xmlns:a16="http://schemas.microsoft.com/office/drawing/2014/main" id="{3DFE4F2E-911B-40AC-AE13-9DC34088EF9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0" name="正方形/長方形 879">
          <a:extLst>
            <a:ext uri="{FF2B5EF4-FFF2-40B4-BE49-F238E27FC236}">
              <a16:creationId xmlns:a16="http://schemas.microsoft.com/office/drawing/2014/main" id="{CBF02D51-F49D-4959-9217-31BF93B233B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1" name="正方形/長方形 880">
          <a:extLst>
            <a:ext uri="{FF2B5EF4-FFF2-40B4-BE49-F238E27FC236}">
              <a16:creationId xmlns:a16="http://schemas.microsoft.com/office/drawing/2014/main" id="{D6F75964-ADB0-4D7C-A09B-B8224682914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2" name="正方形/長方形 881">
          <a:extLst>
            <a:ext uri="{FF2B5EF4-FFF2-40B4-BE49-F238E27FC236}">
              <a16:creationId xmlns:a16="http://schemas.microsoft.com/office/drawing/2014/main" id="{E6755EDE-DB2E-4DEA-9578-E13D6D5E7FE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3" name="正方形/長方形 882">
          <a:extLst>
            <a:ext uri="{FF2B5EF4-FFF2-40B4-BE49-F238E27FC236}">
              <a16:creationId xmlns:a16="http://schemas.microsoft.com/office/drawing/2014/main" id="{1EC9FD80-3699-4272-B4D1-33EC5F8D491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4" name="正方形/長方形 883">
          <a:extLst>
            <a:ext uri="{FF2B5EF4-FFF2-40B4-BE49-F238E27FC236}">
              <a16:creationId xmlns:a16="http://schemas.microsoft.com/office/drawing/2014/main" id="{648225F4-7117-4354-B591-A02B1D91B28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5" name="正方形/長方形 884">
          <a:extLst>
            <a:ext uri="{FF2B5EF4-FFF2-40B4-BE49-F238E27FC236}">
              <a16:creationId xmlns:a16="http://schemas.microsoft.com/office/drawing/2014/main" id="{499FEF8B-7DD8-48D2-BAEC-627D6A9561A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6" name="テキスト ボックス 885">
          <a:extLst>
            <a:ext uri="{FF2B5EF4-FFF2-40B4-BE49-F238E27FC236}">
              <a16:creationId xmlns:a16="http://schemas.microsoft.com/office/drawing/2014/main" id="{5902EB65-1AF1-46D3-9E99-4F146198A7C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7" name="直線コネクタ 886">
          <a:extLst>
            <a:ext uri="{FF2B5EF4-FFF2-40B4-BE49-F238E27FC236}">
              <a16:creationId xmlns:a16="http://schemas.microsoft.com/office/drawing/2014/main" id="{5536E545-ECA1-4A4A-AFB4-26FBBB7DD07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88" name="直線コネクタ 887">
          <a:extLst>
            <a:ext uri="{FF2B5EF4-FFF2-40B4-BE49-F238E27FC236}">
              <a16:creationId xmlns:a16="http://schemas.microsoft.com/office/drawing/2014/main" id="{C7E32B5F-6A04-485B-905B-6E43DB8ED3B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89" name="テキスト ボックス 888">
          <a:extLst>
            <a:ext uri="{FF2B5EF4-FFF2-40B4-BE49-F238E27FC236}">
              <a16:creationId xmlns:a16="http://schemas.microsoft.com/office/drawing/2014/main" id="{2292D824-5793-4A4C-B067-9B58C87DBB4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0" name="直線コネクタ 889">
          <a:extLst>
            <a:ext uri="{FF2B5EF4-FFF2-40B4-BE49-F238E27FC236}">
              <a16:creationId xmlns:a16="http://schemas.microsoft.com/office/drawing/2014/main" id="{96268088-9671-4ACE-8DD6-3F083433AF0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1" name="テキスト ボックス 890">
          <a:extLst>
            <a:ext uri="{FF2B5EF4-FFF2-40B4-BE49-F238E27FC236}">
              <a16:creationId xmlns:a16="http://schemas.microsoft.com/office/drawing/2014/main" id="{519DF580-1FE0-4284-982B-11866397C5B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2" name="直線コネクタ 891">
          <a:extLst>
            <a:ext uri="{FF2B5EF4-FFF2-40B4-BE49-F238E27FC236}">
              <a16:creationId xmlns:a16="http://schemas.microsoft.com/office/drawing/2014/main" id="{2AAF87CC-DC26-4DDA-B38A-B71C5E32876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3" name="テキスト ボックス 892">
          <a:extLst>
            <a:ext uri="{FF2B5EF4-FFF2-40B4-BE49-F238E27FC236}">
              <a16:creationId xmlns:a16="http://schemas.microsoft.com/office/drawing/2014/main" id="{BAA1336C-BC92-470A-B543-BA0F9862721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4" name="直線コネクタ 893">
          <a:extLst>
            <a:ext uri="{FF2B5EF4-FFF2-40B4-BE49-F238E27FC236}">
              <a16:creationId xmlns:a16="http://schemas.microsoft.com/office/drawing/2014/main" id="{78A5CB42-C000-4833-B29B-34ECDD88A0A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5" name="テキスト ボックス 894">
          <a:extLst>
            <a:ext uri="{FF2B5EF4-FFF2-40B4-BE49-F238E27FC236}">
              <a16:creationId xmlns:a16="http://schemas.microsoft.com/office/drawing/2014/main" id="{9447AEA8-68D0-444F-9F18-9016A30F07D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6" name="直線コネクタ 895">
          <a:extLst>
            <a:ext uri="{FF2B5EF4-FFF2-40B4-BE49-F238E27FC236}">
              <a16:creationId xmlns:a16="http://schemas.microsoft.com/office/drawing/2014/main" id="{004644A2-74E6-4947-9147-7DBA421C43F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97" name="テキスト ボックス 896">
          <a:extLst>
            <a:ext uri="{FF2B5EF4-FFF2-40B4-BE49-F238E27FC236}">
              <a16:creationId xmlns:a16="http://schemas.microsoft.com/office/drawing/2014/main" id="{DA3D1697-6A49-45E2-804B-4491B66F99E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8" name="直線コネクタ 897">
          <a:extLst>
            <a:ext uri="{FF2B5EF4-FFF2-40B4-BE49-F238E27FC236}">
              <a16:creationId xmlns:a16="http://schemas.microsoft.com/office/drawing/2014/main" id="{BB0B7E2C-232C-473F-870D-707C00552CC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9" name="テキスト ボックス 898">
          <a:extLst>
            <a:ext uri="{FF2B5EF4-FFF2-40B4-BE49-F238E27FC236}">
              <a16:creationId xmlns:a16="http://schemas.microsoft.com/office/drawing/2014/main" id="{6DC67033-B37D-4384-97E1-3602D92926F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0" name="【庁舎】&#10;一人当たり面積グラフ枠">
          <a:extLst>
            <a:ext uri="{FF2B5EF4-FFF2-40B4-BE49-F238E27FC236}">
              <a16:creationId xmlns:a16="http://schemas.microsoft.com/office/drawing/2014/main" id="{B87D386A-2D61-43F7-9DA9-3913578EC52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01" name="直線コネクタ 900">
          <a:extLst>
            <a:ext uri="{FF2B5EF4-FFF2-40B4-BE49-F238E27FC236}">
              <a16:creationId xmlns:a16="http://schemas.microsoft.com/office/drawing/2014/main" id="{ABC69384-F93E-49AB-9FE5-55AA500BEE17}"/>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02" name="【庁舎】&#10;一人当たり面積最小値テキスト">
          <a:extLst>
            <a:ext uri="{FF2B5EF4-FFF2-40B4-BE49-F238E27FC236}">
              <a16:creationId xmlns:a16="http://schemas.microsoft.com/office/drawing/2014/main" id="{9CD9C4FA-F07F-4BBF-BBAF-166B1BF434A9}"/>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03" name="直線コネクタ 902">
          <a:extLst>
            <a:ext uri="{FF2B5EF4-FFF2-40B4-BE49-F238E27FC236}">
              <a16:creationId xmlns:a16="http://schemas.microsoft.com/office/drawing/2014/main" id="{D482F88E-1DAE-4066-861C-4572D1E138DF}"/>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04" name="【庁舎】&#10;一人当たり面積最大値テキスト">
          <a:extLst>
            <a:ext uri="{FF2B5EF4-FFF2-40B4-BE49-F238E27FC236}">
              <a16:creationId xmlns:a16="http://schemas.microsoft.com/office/drawing/2014/main" id="{750590F0-5B1A-4AAA-8AC4-75DEE73CAEA8}"/>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05" name="直線コネクタ 904">
          <a:extLst>
            <a:ext uri="{FF2B5EF4-FFF2-40B4-BE49-F238E27FC236}">
              <a16:creationId xmlns:a16="http://schemas.microsoft.com/office/drawing/2014/main" id="{CE88F030-BECE-421A-A3D6-4A7575D94420}"/>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06" name="【庁舎】&#10;一人当たり面積平均値テキスト">
          <a:extLst>
            <a:ext uri="{FF2B5EF4-FFF2-40B4-BE49-F238E27FC236}">
              <a16:creationId xmlns:a16="http://schemas.microsoft.com/office/drawing/2014/main" id="{0D360E44-83FD-44F4-88DB-96981EDCF13D}"/>
            </a:ext>
          </a:extLst>
        </xdr:cNvPr>
        <xdr:cNvSpPr txBox="1"/>
      </xdr:nvSpPr>
      <xdr:spPr>
        <a:xfrm>
          <a:off x="22199600" y="1804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07" name="フローチャート: 判断 906">
          <a:extLst>
            <a:ext uri="{FF2B5EF4-FFF2-40B4-BE49-F238E27FC236}">
              <a16:creationId xmlns:a16="http://schemas.microsoft.com/office/drawing/2014/main" id="{E9B1C04B-DBDA-4B35-ACB0-EFE9E22F7474}"/>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08" name="フローチャート: 判断 907">
          <a:extLst>
            <a:ext uri="{FF2B5EF4-FFF2-40B4-BE49-F238E27FC236}">
              <a16:creationId xmlns:a16="http://schemas.microsoft.com/office/drawing/2014/main" id="{402AF8E9-CCEF-46D2-B57A-703561C06C3D}"/>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09" name="フローチャート: 判断 908">
          <a:extLst>
            <a:ext uri="{FF2B5EF4-FFF2-40B4-BE49-F238E27FC236}">
              <a16:creationId xmlns:a16="http://schemas.microsoft.com/office/drawing/2014/main" id="{C484817F-B465-461F-A236-FD1666996193}"/>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10" name="フローチャート: 判断 909">
          <a:extLst>
            <a:ext uri="{FF2B5EF4-FFF2-40B4-BE49-F238E27FC236}">
              <a16:creationId xmlns:a16="http://schemas.microsoft.com/office/drawing/2014/main" id="{2642614E-D21B-4DCB-A995-8E9E22581150}"/>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11" name="フローチャート: 判断 910">
          <a:extLst>
            <a:ext uri="{FF2B5EF4-FFF2-40B4-BE49-F238E27FC236}">
              <a16:creationId xmlns:a16="http://schemas.microsoft.com/office/drawing/2014/main" id="{0D6933C1-1346-4E9A-946A-7147078C476A}"/>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6D79CE00-F911-4B57-B55A-983039BCBD1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3C76983D-1DE6-4CCC-9EE7-14B61A16111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91723EDA-0955-430E-BD5B-0586AB4E604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5A3DD5AC-55AE-4E45-A1F7-6DC4149D335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CFFE6E7D-2571-427D-87BC-4EF78D1359B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86361</xdr:rowOff>
    </xdr:from>
    <xdr:to>
      <xdr:col>116</xdr:col>
      <xdr:colOff>114300</xdr:colOff>
      <xdr:row>100</xdr:row>
      <xdr:rowOff>16511</xdr:rowOff>
    </xdr:to>
    <xdr:sp macro="" textlink="">
      <xdr:nvSpPr>
        <xdr:cNvPr id="917" name="楕円 916">
          <a:extLst>
            <a:ext uri="{FF2B5EF4-FFF2-40B4-BE49-F238E27FC236}">
              <a16:creationId xmlns:a16="http://schemas.microsoft.com/office/drawing/2014/main" id="{2F801365-8DF2-4035-9A30-0B7359DFD29D}"/>
            </a:ext>
          </a:extLst>
        </xdr:cNvPr>
        <xdr:cNvSpPr/>
      </xdr:nvSpPr>
      <xdr:spPr>
        <a:xfrm>
          <a:off x="22110700" y="1705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39388</xdr:rowOff>
    </xdr:from>
    <xdr:ext cx="469744" cy="259045"/>
    <xdr:sp macro="" textlink="">
      <xdr:nvSpPr>
        <xdr:cNvPr id="918" name="【庁舎】&#10;一人当たり面積該当値テキスト">
          <a:extLst>
            <a:ext uri="{FF2B5EF4-FFF2-40B4-BE49-F238E27FC236}">
              <a16:creationId xmlns:a16="http://schemas.microsoft.com/office/drawing/2014/main" id="{CAE8186D-82FC-4E4D-81AE-9965E0AF8DC1}"/>
            </a:ext>
          </a:extLst>
        </xdr:cNvPr>
        <xdr:cNvSpPr txBox="1"/>
      </xdr:nvSpPr>
      <xdr:spPr>
        <a:xfrm>
          <a:off x="22199600" y="17012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105411</xdr:rowOff>
    </xdr:from>
    <xdr:to>
      <xdr:col>112</xdr:col>
      <xdr:colOff>38100</xdr:colOff>
      <xdr:row>100</xdr:row>
      <xdr:rowOff>35561</xdr:rowOff>
    </xdr:to>
    <xdr:sp macro="" textlink="">
      <xdr:nvSpPr>
        <xdr:cNvPr id="919" name="楕円 918">
          <a:extLst>
            <a:ext uri="{FF2B5EF4-FFF2-40B4-BE49-F238E27FC236}">
              <a16:creationId xmlns:a16="http://schemas.microsoft.com/office/drawing/2014/main" id="{C3747D7F-4025-46CD-8718-A394738C6D39}"/>
            </a:ext>
          </a:extLst>
        </xdr:cNvPr>
        <xdr:cNvSpPr/>
      </xdr:nvSpPr>
      <xdr:spPr>
        <a:xfrm>
          <a:off x="21272500" y="1707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137161</xdr:rowOff>
    </xdr:from>
    <xdr:to>
      <xdr:col>116</xdr:col>
      <xdr:colOff>63500</xdr:colOff>
      <xdr:row>99</xdr:row>
      <xdr:rowOff>156211</xdr:rowOff>
    </xdr:to>
    <xdr:cxnSp macro="">
      <xdr:nvCxnSpPr>
        <xdr:cNvPr id="920" name="直線コネクタ 919">
          <a:extLst>
            <a:ext uri="{FF2B5EF4-FFF2-40B4-BE49-F238E27FC236}">
              <a16:creationId xmlns:a16="http://schemas.microsoft.com/office/drawing/2014/main" id="{DEDE1DD0-E97B-4751-8204-EA7F06992555}"/>
            </a:ext>
          </a:extLst>
        </xdr:cNvPr>
        <xdr:cNvCxnSpPr/>
      </xdr:nvCxnSpPr>
      <xdr:spPr>
        <a:xfrm flipV="1">
          <a:off x="21323300" y="1711071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124461</xdr:rowOff>
    </xdr:from>
    <xdr:to>
      <xdr:col>107</xdr:col>
      <xdr:colOff>101600</xdr:colOff>
      <xdr:row>100</xdr:row>
      <xdr:rowOff>54611</xdr:rowOff>
    </xdr:to>
    <xdr:sp macro="" textlink="">
      <xdr:nvSpPr>
        <xdr:cNvPr id="921" name="楕円 920">
          <a:extLst>
            <a:ext uri="{FF2B5EF4-FFF2-40B4-BE49-F238E27FC236}">
              <a16:creationId xmlns:a16="http://schemas.microsoft.com/office/drawing/2014/main" id="{38F5173F-E3B0-45BE-AC12-17A81926D2F9}"/>
            </a:ext>
          </a:extLst>
        </xdr:cNvPr>
        <xdr:cNvSpPr/>
      </xdr:nvSpPr>
      <xdr:spPr>
        <a:xfrm>
          <a:off x="20383500" y="1709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156211</xdr:rowOff>
    </xdr:from>
    <xdr:to>
      <xdr:col>111</xdr:col>
      <xdr:colOff>177800</xdr:colOff>
      <xdr:row>100</xdr:row>
      <xdr:rowOff>3811</xdr:rowOff>
    </xdr:to>
    <xdr:cxnSp macro="">
      <xdr:nvCxnSpPr>
        <xdr:cNvPr id="922" name="直線コネクタ 921">
          <a:extLst>
            <a:ext uri="{FF2B5EF4-FFF2-40B4-BE49-F238E27FC236}">
              <a16:creationId xmlns:a16="http://schemas.microsoft.com/office/drawing/2014/main" id="{70E888C2-ECDA-4A6F-ACC3-0B77287A2E40}"/>
            </a:ext>
          </a:extLst>
        </xdr:cNvPr>
        <xdr:cNvCxnSpPr/>
      </xdr:nvCxnSpPr>
      <xdr:spPr>
        <a:xfrm flipV="1">
          <a:off x="20434300" y="171297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135889</xdr:rowOff>
    </xdr:from>
    <xdr:to>
      <xdr:col>102</xdr:col>
      <xdr:colOff>165100</xdr:colOff>
      <xdr:row>100</xdr:row>
      <xdr:rowOff>66039</xdr:rowOff>
    </xdr:to>
    <xdr:sp macro="" textlink="">
      <xdr:nvSpPr>
        <xdr:cNvPr id="923" name="楕円 922">
          <a:extLst>
            <a:ext uri="{FF2B5EF4-FFF2-40B4-BE49-F238E27FC236}">
              <a16:creationId xmlns:a16="http://schemas.microsoft.com/office/drawing/2014/main" id="{DE727A4B-23AF-44C6-9B5E-D492672E3A08}"/>
            </a:ext>
          </a:extLst>
        </xdr:cNvPr>
        <xdr:cNvSpPr/>
      </xdr:nvSpPr>
      <xdr:spPr>
        <a:xfrm>
          <a:off x="19494500" y="1710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3811</xdr:rowOff>
    </xdr:from>
    <xdr:to>
      <xdr:col>107</xdr:col>
      <xdr:colOff>50800</xdr:colOff>
      <xdr:row>100</xdr:row>
      <xdr:rowOff>15239</xdr:rowOff>
    </xdr:to>
    <xdr:cxnSp macro="">
      <xdr:nvCxnSpPr>
        <xdr:cNvPr id="924" name="直線コネクタ 923">
          <a:extLst>
            <a:ext uri="{FF2B5EF4-FFF2-40B4-BE49-F238E27FC236}">
              <a16:creationId xmlns:a16="http://schemas.microsoft.com/office/drawing/2014/main" id="{44FA4522-36F7-4431-8674-AAEA6E240AF0}"/>
            </a:ext>
          </a:extLst>
        </xdr:cNvPr>
        <xdr:cNvCxnSpPr/>
      </xdr:nvCxnSpPr>
      <xdr:spPr>
        <a:xfrm flipV="1">
          <a:off x="19545300" y="171488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99</xdr:row>
      <xdr:rowOff>151130</xdr:rowOff>
    </xdr:from>
    <xdr:to>
      <xdr:col>98</xdr:col>
      <xdr:colOff>38100</xdr:colOff>
      <xdr:row>100</xdr:row>
      <xdr:rowOff>81280</xdr:rowOff>
    </xdr:to>
    <xdr:sp macro="" textlink="">
      <xdr:nvSpPr>
        <xdr:cNvPr id="925" name="楕円 924">
          <a:extLst>
            <a:ext uri="{FF2B5EF4-FFF2-40B4-BE49-F238E27FC236}">
              <a16:creationId xmlns:a16="http://schemas.microsoft.com/office/drawing/2014/main" id="{EDFFF783-8160-47E5-B089-2DBF8CC28C16}"/>
            </a:ext>
          </a:extLst>
        </xdr:cNvPr>
        <xdr:cNvSpPr/>
      </xdr:nvSpPr>
      <xdr:spPr>
        <a:xfrm>
          <a:off x="18605500" y="1712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15239</xdr:rowOff>
    </xdr:from>
    <xdr:to>
      <xdr:col>102</xdr:col>
      <xdr:colOff>114300</xdr:colOff>
      <xdr:row>100</xdr:row>
      <xdr:rowOff>30480</xdr:rowOff>
    </xdr:to>
    <xdr:cxnSp macro="">
      <xdr:nvCxnSpPr>
        <xdr:cNvPr id="926" name="直線コネクタ 925">
          <a:extLst>
            <a:ext uri="{FF2B5EF4-FFF2-40B4-BE49-F238E27FC236}">
              <a16:creationId xmlns:a16="http://schemas.microsoft.com/office/drawing/2014/main" id="{D839C3C2-7AEC-4C5A-9C8C-76AE6080DBEE}"/>
            </a:ext>
          </a:extLst>
        </xdr:cNvPr>
        <xdr:cNvCxnSpPr/>
      </xdr:nvCxnSpPr>
      <xdr:spPr>
        <a:xfrm flipV="1">
          <a:off x="18656300" y="171602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927" name="n_1aveValue【庁舎】&#10;一人当たり面積">
          <a:extLst>
            <a:ext uri="{FF2B5EF4-FFF2-40B4-BE49-F238E27FC236}">
              <a16:creationId xmlns:a16="http://schemas.microsoft.com/office/drawing/2014/main" id="{7A2DC5BF-8F44-4B90-8B11-2EA669209807}"/>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28" name="n_2aveValue【庁舎】&#10;一人当たり面積">
          <a:extLst>
            <a:ext uri="{FF2B5EF4-FFF2-40B4-BE49-F238E27FC236}">
              <a16:creationId xmlns:a16="http://schemas.microsoft.com/office/drawing/2014/main" id="{92067903-293E-4BBE-8E73-BDCCA980B488}"/>
            </a:ext>
          </a:extLst>
        </xdr:cNvPr>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29" name="n_3aveValue【庁舎】&#10;一人当たり面積">
          <a:extLst>
            <a:ext uri="{FF2B5EF4-FFF2-40B4-BE49-F238E27FC236}">
              <a16:creationId xmlns:a16="http://schemas.microsoft.com/office/drawing/2014/main" id="{6E94E671-61FD-4303-816B-6E1A3BDE51D8}"/>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30" name="n_4aveValue【庁舎】&#10;一人当たり面積">
          <a:extLst>
            <a:ext uri="{FF2B5EF4-FFF2-40B4-BE49-F238E27FC236}">
              <a16:creationId xmlns:a16="http://schemas.microsoft.com/office/drawing/2014/main" id="{79BC664F-3163-4EE4-BDEE-7216D070167A}"/>
            </a:ext>
          </a:extLst>
        </xdr:cNvPr>
        <xdr:cNvSpPr txBox="1"/>
      </xdr:nvSpPr>
      <xdr:spPr>
        <a:xfrm>
          <a:off x="184214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52088</xdr:rowOff>
    </xdr:from>
    <xdr:ext cx="469744" cy="259045"/>
    <xdr:sp macro="" textlink="">
      <xdr:nvSpPr>
        <xdr:cNvPr id="931" name="n_1mainValue【庁舎】&#10;一人当たり面積">
          <a:extLst>
            <a:ext uri="{FF2B5EF4-FFF2-40B4-BE49-F238E27FC236}">
              <a16:creationId xmlns:a16="http://schemas.microsoft.com/office/drawing/2014/main" id="{64D7AED5-B08D-4F3C-95DD-CAF1489A83D6}"/>
            </a:ext>
          </a:extLst>
        </xdr:cNvPr>
        <xdr:cNvSpPr txBox="1"/>
      </xdr:nvSpPr>
      <xdr:spPr>
        <a:xfrm>
          <a:off x="21075727" y="168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71138</xdr:rowOff>
    </xdr:from>
    <xdr:ext cx="469744" cy="259045"/>
    <xdr:sp macro="" textlink="">
      <xdr:nvSpPr>
        <xdr:cNvPr id="932" name="n_2mainValue【庁舎】&#10;一人当たり面積">
          <a:extLst>
            <a:ext uri="{FF2B5EF4-FFF2-40B4-BE49-F238E27FC236}">
              <a16:creationId xmlns:a16="http://schemas.microsoft.com/office/drawing/2014/main" id="{6F915F7E-9571-4433-88CF-20D72DCAD05A}"/>
            </a:ext>
          </a:extLst>
        </xdr:cNvPr>
        <xdr:cNvSpPr txBox="1"/>
      </xdr:nvSpPr>
      <xdr:spPr>
        <a:xfrm>
          <a:off x="20199427" y="1687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82566</xdr:rowOff>
    </xdr:from>
    <xdr:ext cx="469744" cy="259045"/>
    <xdr:sp macro="" textlink="">
      <xdr:nvSpPr>
        <xdr:cNvPr id="933" name="n_3mainValue【庁舎】&#10;一人当たり面積">
          <a:extLst>
            <a:ext uri="{FF2B5EF4-FFF2-40B4-BE49-F238E27FC236}">
              <a16:creationId xmlns:a16="http://schemas.microsoft.com/office/drawing/2014/main" id="{7C3A07F0-8E5F-45E9-A623-6439D2871872}"/>
            </a:ext>
          </a:extLst>
        </xdr:cNvPr>
        <xdr:cNvSpPr txBox="1"/>
      </xdr:nvSpPr>
      <xdr:spPr>
        <a:xfrm>
          <a:off x="19310427" y="1688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97807</xdr:rowOff>
    </xdr:from>
    <xdr:ext cx="469744" cy="259045"/>
    <xdr:sp macro="" textlink="">
      <xdr:nvSpPr>
        <xdr:cNvPr id="934" name="n_4mainValue【庁舎】&#10;一人当たり面積">
          <a:extLst>
            <a:ext uri="{FF2B5EF4-FFF2-40B4-BE49-F238E27FC236}">
              <a16:creationId xmlns:a16="http://schemas.microsoft.com/office/drawing/2014/main" id="{A449760D-EA11-442D-88FF-E6980088A2EC}"/>
            </a:ext>
          </a:extLst>
        </xdr:cNvPr>
        <xdr:cNvSpPr txBox="1"/>
      </xdr:nvSpPr>
      <xdr:spPr>
        <a:xfrm>
          <a:off x="18421427" y="1689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5" name="正方形/長方形 934">
          <a:extLst>
            <a:ext uri="{FF2B5EF4-FFF2-40B4-BE49-F238E27FC236}">
              <a16:creationId xmlns:a16="http://schemas.microsoft.com/office/drawing/2014/main" id="{DDC96E12-73EF-4895-BE56-DA15ED96CF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6" name="正方形/長方形 935">
          <a:extLst>
            <a:ext uri="{FF2B5EF4-FFF2-40B4-BE49-F238E27FC236}">
              <a16:creationId xmlns:a16="http://schemas.microsoft.com/office/drawing/2014/main" id="{2A9D6C77-3CB4-4F10-8F00-C850B128483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7" name="テキスト ボックス 936">
          <a:extLst>
            <a:ext uri="{FF2B5EF4-FFF2-40B4-BE49-F238E27FC236}">
              <a16:creationId xmlns:a16="http://schemas.microsoft.com/office/drawing/2014/main" id="{2471AAD6-11E5-485A-8ADC-6D6FEFE031E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・図書館、体育館・プールについては、有形固定資産減価償却率は類似団体平均の近似値であるが、建物の老朽化状況や施設の利用状況に応じて、施設の集約や統廃合等を検討していく。</a:t>
          </a:r>
        </a:p>
        <a:p>
          <a:r>
            <a:rPr kumimoji="1" lang="ja-JP" altLang="en-US" sz="1100">
              <a:latin typeface="ＭＳ Ｐゴシック" panose="020B0600070205080204" pitchFamily="50" charset="-128"/>
              <a:ea typeface="ＭＳ Ｐゴシック" panose="020B0600070205080204" pitchFamily="50" charset="-128"/>
            </a:rPr>
            <a:t>・福祉施設については、有形固定資産減価償却率は類似団体内平均値と比べて低くなったが、建物の老朽化状況や施設の利用状況に応じて、施設の集約や統廃合等を検討していく。</a:t>
          </a:r>
        </a:p>
        <a:p>
          <a:r>
            <a:rPr kumimoji="1" lang="ja-JP" altLang="en-US" sz="1100">
              <a:latin typeface="ＭＳ Ｐゴシック" panose="020B0600070205080204" pitchFamily="50" charset="-128"/>
              <a:ea typeface="ＭＳ Ｐゴシック" panose="020B0600070205080204" pitchFamily="50" charset="-128"/>
            </a:rPr>
            <a:t>・市民会館については、令和４年度に固定資産台帳を修正した結果、有形固定資産減価償却率は類似団体内平均値と比べて低くなったが、建物の老朽化状況や施設の利用状況に応じて、施設の統廃合や他の施設との複合化等を検討していく。</a:t>
          </a:r>
        </a:p>
        <a:p>
          <a:r>
            <a:rPr kumimoji="1" lang="ja-JP" altLang="en-US" sz="1100">
              <a:latin typeface="ＭＳ Ｐゴシック" panose="020B0600070205080204" pitchFamily="50" charset="-128"/>
              <a:ea typeface="ＭＳ Ｐゴシック" panose="020B0600070205080204" pitchFamily="50" charset="-128"/>
            </a:rPr>
            <a:t>・一般廃棄物処理施設については、一部の施設の建替えにより、有形固定資産減価償却率は類似団体内平均値と比べて低くなっている。今後も長寿命化等を図りながら機能を維持していく。</a:t>
          </a:r>
        </a:p>
        <a:p>
          <a:r>
            <a:rPr kumimoji="1" lang="ja-JP" altLang="en-US" sz="1100">
              <a:latin typeface="ＭＳ Ｐゴシック" panose="020B0600070205080204" pitchFamily="50" charset="-128"/>
              <a:ea typeface="ＭＳ Ｐゴシック" panose="020B0600070205080204" pitchFamily="50" charset="-128"/>
            </a:rPr>
            <a:t>・保健センター・保健所については、有形固定資産減価償却率は類似団体内平均値と比べて低くなっている。今後は、他の施設との複合化等を検討していく。</a:t>
          </a:r>
        </a:p>
        <a:p>
          <a:r>
            <a:rPr kumimoji="1" lang="ja-JP" altLang="en-US" sz="1100">
              <a:latin typeface="ＭＳ Ｐゴシック" panose="020B0600070205080204" pitchFamily="50" charset="-128"/>
              <a:ea typeface="ＭＳ Ｐゴシック" panose="020B0600070205080204" pitchFamily="50" charset="-128"/>
            </a:rPr>
            <a:t>・消防施設、庁舎については、平成</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年度の消防本部庁舎建設、平成</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年度の市役所新庁舎建設により、有形固定資産減価償却率は類似団体内平均値と比べて低い傾向にある。原則として今後も機能を維持していくが、支所等については、機能や職員数等に応じて規模の見直しや他の施設との複合化を検討していく。</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07_&#27770;&#31639;&#20107;&#21209;\09&#36001;&#25919;&#29366;&#27841;&#36039;&#26009;&#38598;\R7\02_10&#26376;&#20844;&#34920;&#20998;&#65288;R6&#24180;&#24230;&#20998;&#65306;2&#22238;&#30446;&#65289;\03_&#25552;&#20986;\&#20170;&#22238;&#23436;&#25104;&#12487;&#12540;&#12479;\&#12304;&#36001;&#25919;&#29366;&#27841;&#36039;&#26009;&#38598;&#12305;_152021_&#38263;&#23713;&#24066;_2024(2&#22238;&#30446;).xlsx" TargetMode="External"/><Relationship Id="rId1" Type="http://schemas.openxmlformats.org/officeDocument/2006/relationships/externalLinkPath" Target="&#20170;&#22238;&#23436;&#25104;&#12487;&#12540;&#12479;/&#12304;&#36001;&#25919;&#29366;&#27841;&#36039;&#26009;&#38598;&#12305;_152021_&#38263;&#23713;&#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74.5</v>
          </cell>
          <cell r="BX51">
            <v>65.3</v>
          </cell>
          <cell r="CF51">
            <v>66.599999999999994</v>
          </cell>
          <cell r="CN51">
            <v>73.099999999999994</v>
          </cell>
          <cell r="CV51">
            <v>74.599999999999994</v>
          </cell>
        </row>
        <row r="53">
          <cell r="BP53">
            <v>49.6</v>
          </cell>
          <cell r="BX53">
            <v>50.9</v>
          </cell>
          <cell r="CF53">
            <v>51.4</v>
          </cell>
          <cell r="CN53">
            <v>51.6</v>
          </cell>
          <cell r="CV53">
            <v>52.9</v>
          </cell>
        </row>
        <row r="55">
          <cell r="AN55" t="str">
            <v>類似団体内平均値</v>
          </cell>
          <cell r="BP55">
            <v>18</v>
          </cell>
          <cell r="BX55">
            <v>13.1</v>
          </cell>
          <cell r="CF55">
            <v>10.9</v>
          </cell>
          <cell r="CN55">
            <v>13.6</v>
          </cell>
          <cell r="CV55">
            <v>15.3</v>
          </cell>
        </row>
        <row r="57">
          <cell r="BP57">
            <v>61.9</v>
          </cell>
          <cell r="BX57">
            <v>62.5</v>
          </cell>
          <cell r="CF57">
            <v>63.5</v>
          </cell>
          <cell r="CN57">
            <v>63.8</v>
          </cell>
          <cell r="CV57">
            <v>64.099999999999994</v>
          </cell>
        </row>
        <row r="72">
          <cell r="BP72" t="str">
            <v>R02</v>
          </cell>
          <cell r="BX72" t="str">
            <v>R03</v>
          </cell>
          <cell r="CF72" t="str">
            <v>R04</v>
          </cell>
          <cell r="CN72" t="str">
            <v>R05</v>
          </cell>
          <cell r="CV72" t="str">
            <v>R06</v>
          </cell>
        </row>
        <row r="73">
          <cell r="AN73" t="str">
            <v>当該団体値</v>
          </cell>
          <cell r="BP73">
            <v>74.5</v>
          </cell>
          <cell r="BX73">
            <v>65.3</v>
          </cell>
          <cell r="CF73">
            <v>66.599999999999994</v>
          </cell>
          <cell r="CN73">
            <v>73.099999999999994</v>
          </cell>
          <cell r="CV73">
            <v>74.599999999999994</v>
          </cell>
        </row>
        <row r="75">
          <cell r="BP75">
            <v>5.6</v>
          </cell>
          <cell r="BX75">
            <v>5.9</v>
          </cell>
          <cell r="CF75">
            <v>6.5</v>
          </cell>
          <cell r="CN75">
            <v>7.3</v>
          </cell>
          <cell r="CV75">
            <v>8</v>
          </cell>
        </row>
        <row r="77">
          <cell r="AN77" t="str">
            <v>類似団体内平均値</v>
          </cell>
          <cell r="BP77">
            <v>18</v>
          </cell>
          <cell r="BX77">
            <v>13.1</v>
          </cell>
          <cell r="CF77">
            <v>10.9</v>
          </cell>
          <cell r="CN77">
            <v>13.6</v>
          </cell>
          <cell r="CV77">
            <v>15.3</v>
          </cell>
        </row>
        <row r="79">
          <cell r="BP79">
            <v>3.5</v>
          </cell>
          <cell r="BX79">
            <v>3.6</v>
          </cell>
          <cell r="CF79">
            <v>4</v>
          </cell>
          <cell r="CN79">
            <v>4.3</v>
          </cell>
          <cell r="CV79">
            <v>4.5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141623813</v>
      </c>
      <c r="BO4" s="449"/>
      <c r="BP4" s="449"/>
      <c r="BQ4" s="449"/>
      <c r="BR4" s="449"/>
      <c r="BS4" s="449"/>
      <c r="BT4" s="449"/>
      <c r="BU4" s="450"/>
      <c r="BV4" s="448">
        <v>143493732</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6.9</v>
      </c>
      <c r="CU4" s="589"/>
      <c r="CV4" s="589"/>
      <c r="CW4" s="589"/>
      <c r="CX4" s="589"/>
      <c r="CY4" s="589"/>
      <c r="CZ4" s="589"/>
      <c r="DA4" s="590"/>
      <c r="DB4" s="588">
        <v>7</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135597589</v>
      </c>
      <c r="BO5" s="420"/>
      <c r="BP5" s="420"/>
      <c r="BQ5" s="420"/>
      <c r="BR5" s="420"/>
      <c r="BS5" s="420"/>
      <c r="BT5" s="420"/>
      <c r="BU5" s="421"/>
      <c r="BV5" s="419">
        <v>137147703</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96.1</v>
      </c>
      <c r="CU5" s="417"/>
      <c r="CV5" s="417"/>
      <c r="CW5" s="417"/>
      <c r="CX5" s="417"/>
      <c r="CY5" s="417"/>
      <c r="CZ5" s="417"/>
      <c r="DA5" s="418"/>
      <c r="DB5" s="416">
        <v>92.6</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6026224</v>
      </c>
      <c r="BO6" s="420"/>
      <c r="BP6" s="420"/>
      <c r="BQ6" s="420"/>
      <c r="BR6" s="420"/>
      <c r="BS6" s="420"/>
      <c r="BT6" s="420"/>
      <c r="BU6" s="421"/>
      <c r="BV6" s="419">
        <v>6346029</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97</v>
      </c>
      <c r="CU6" s="563"/>
      <c r="CV6" s="563"/>
      <c r="CW6" s="563"/>
      <c r="CX6" s="563"/>
      <c r="CY6" s="563"/>
      <c r="CZ6" s="563"/>
      <c r="DA6" s="564"/>
      <c r="DB6" s="562">
        <v>94.6</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1013464</v>
      </c>
      <c r="BO7" s="420"/>
      <c r="BP7" s="420"/>
      <c r="BQ7" s="420"/>
      <c r="BR7" s="420"/>
      <c r="BS7" s="420"/>
      <c r="BT7" s="420"/>
      <c r="BU7" s="421"/>
      <c r="BV7" s="419">
        <v>1361050</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72657354</v>
      </c>
      <c r="CU7" s="420"/>
      <c r="CV7" s="420"/>
      <c r="CW7" s="420"/>
      <c r="CX7" s="420"/>
      <c r="CY7" s="420"/>
      <c r="CZ7" s="420"/>
      <c r="DA7" s="421"/>
      <c r="DB7" s="419">
        <v>71575783</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5012760</v>
      </c>
      <c r="BO8" s="420"/>
      <c r="BP8" s="420"/>
      <c r="BQ8" s="420"/>
      <c r="BR8" s="420"/>
      <c r="BS8" s="420"/>
      <c r="BT8" s="420"/>
      <c r="BU8" s="421"/>
      <c r="BV8" s="419">
        <v>4984979</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0.59</v>
      </c>
      <c r="CU8" s="523"/>
      <c r="CV8" s="523"/>
      <c r="CW8" s="523"/>
      <c r="CX8" s="523"/>
      <c r="CY8" s="523"/>
      <c r="CZ8" s="523"/>
      <c r="DA8" s="524"/>
      <c r="DB8" s="522">
        <v>0.59</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266936</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27781</v>
      </c>
      <c r="BO9" s="420"/>
      <c r="BP9" s="420"/>
      <c r="BQ9" s="420"/>
      <c r="BR9" s="420"/>
      <c r="BS9" s="420"/>
      <c r="BT9" s="420"/>
      <c r="BU9" s="421"/>
      <c r="BV9" s="419">
        <v>-1275258</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15.6</v>
      </c>
      <c r="CU9" s="417"/>
      <c r="CV9" s="417"/>
      <c r="CW9" s="417"/>
      <c r="CX9" s="417"/>
      <c r="CY9" s="417"/>
      <c r="CZ9" s="417"/>
      <c r="DA9" s="418"/>
      <c r="DB9" s="416">
        <v>16.100000000000001</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275133</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7685</v>
      </c>
      <c r="BO10" s="420"/>
      <c r="BP10" s="420"/>
      <c r="BQ10" s="420"/>
      <c r="BR10" s="420"/>
      <c r="BS10" s="420"/>
      <c r="BT10" s="420"/>
      <c r="BU10" s="421"/>
      <c r="BV10" s="419">
        <v>1000329</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255261</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114</v>
      </c>
      <c r="AV12" s="478"/>
      <c r="AW12" s="478"/>
      <c r="AX12" s="478"/>
      <c r="AY12" s="433" t="s">
        <v>128</v>
      </c>
      <c r="AZ12" s="434"/>
      <c r="BA12" s="434"/>
      <c r="BB12" s="434"/>
      <c r="BC12" s="434"/>
      <c r="BD12" s="434"/>
      <c r="BE12" s="434"/>
      <c r="BF12" s="434"/>
      <c r="BG12" s="434"/>
      <c r="BH12" s="434"/>
      <c r="BI12" s="434"/>
      <c r="BJ12" s="434"/>
      <c r="BK12" s="434"/>
      <c r="BL12" s="434"/>
      <c r="BM12" s="435"/>
      <c r="BN12" s="419">
        <v>1000000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252375</v>
      </c>
      <c r="S13" s="507"/>
      <c r="T13" s="507"/>
      <c r="U13" s="507"/>
      <c r="V13" s="508"/>
      <c r="W13" s="509" t="s">
        <v>131</v>
      </c>
      <c r="X13" s="405"/>
      <c r="Y13" s="405"/>
      <c r="Z13" s="405"/>
      <c r="AA13" s="405"/>
      <c r="AB13" s="406"/>
      <c r="AC13" s="372">
        <v>4324</v>
      </c>
      <c r="AD13" s="373"/>
      <c r="AE13" s="373"/>
      <c r="AF13" s="373"/>
      <c r="AG13" s="374"/>
      <c r="AH13" s="372">
        <v>5243</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-964534</v>
      </c>
      <c r="BO13" s="420"/>
      <c r="BP13" s="420"/>
      <c r="BQ13" s="420"/>
      <c r="BR13" s="420"/>
      <c r="BS13" s="420"/>
      <c r="BT13" s="420"/>
      <c r="BU13" s="421"/>
      <c r="BV13" s="419">
        <v>-274929</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8</v>
      </c>
      <c r="CU13" s="417"/>
      <c r="CV13" s="417"/>
      <c r="CW13" s="417"/>
      <c r="CX13" s="417"/>
      <c r="CY13" s="417"/>
      <c r="CZ13" s="417"/>
      <c r="DA13" s="418"/>
      <c r="DB13" s="416">
        <v>7.3</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258205</v>
      </c>
      <c r="S14" s="507"/>
      <c r="T14" s="507"/>
      <c r="U14" s="507"/>
      <c r="V14" s="508"/>
      <c r="W14" s="510"/>
      <c r="X14" s="408"/>
      <c r="Y14" s="408"/>
      <c r="Z14" s="408"/>
      <c r="AA14" s="408"/>
      <c r="AB14" s="409"/>
      <c r="AC14" s="499">
        <v>3.4</v>
      </c>
      <c r="AD14" s="500"/>
      <c r="AE14" s="500"/>
      <c r="AF14" s="500"/>
      <c r="AG14" s="501"/>
      <c r="AH14" s="499">
        <v>3.9</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74.599999999999994</v>
      </c>
      <c r="CU14" s="517"/>
      <c r="CV14" s="517"/>
      <c r="CW14" s="517"/>
      <c r="CX14" s="517"/>
      <c r="CY14" s="517"/>
      <c r="CZ14" s="517"/>
      <c r="DA14" s="518"/>
      <c r="DB14" s="516">
        <v>73.099999999999994</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255558</v>
      </c>
      <c r="S15" s="507"/>
      <c r="T15" s="507"/>
      <c r="U15" s="507"/>
      <c r="V15" s="508"/>
      <c r="W15" s="509" t="s">
        <v>137</v>
      </c>
      <c r="X15" s="405"/>
      <c r="Y15" s="405"/>
      <c r="Z15" s="405"/>
      <c r="AA15" s="405"/>
      <c r="AB15" s="406"/>
      <c r="AC15" s="372">
        <v>38888</v>
      </c>
      <c r="AD15" s="373"/>
      <c r="AE15" s="373"/>
      <c r="AF15" s="373"/>
      <c r="AG15" s="374"/>
      <c r="AH15" s="372">
        <v>42259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36431828</v>
      </c>
      <c r="BO15" s="449"/>
      <c r="BP15" s="449"/>
      <c r="BQ15" s="449"/>
      <c r="BR15" s="449"/>
      <c r="BS15" s="449"/>
      <c r="BT15" s="449"/>
      <c r="BU15" s="450"/>
      <c r="BV15" s="448">
        <v>35806587</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30.8</v>
      </c>
      <c r="AD16" s="500"/>
      <c r="AE16" s="500"/>
      <c r="AF16" s="500"/>
      <c r="AG16" s="501"/>
      <c r="AH16" s="499">
        <v>31.5</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62349156</v>
      </c>
      <c r="BO16" s="420"/>
      <c r="BP16" s="420"/>
      <c r="BQ16" s="420"/>
      <c r="BR16" s="420"/>
      <c r="BS16" s="420"/>
      <c r="BT16" s="420"/>
      <c r="BU16" s="421"/>
      <c r="BV16" s="419">
        <v>60697839</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83070</v>
      </c>
      <c r="AD17" s="373"/>
      <c r="AE17" s="373"/>
      <c r="AF17" s="373"/>
      <c r="AG17" s="374"/>
      <c r="AH17" s="372">
        <v>86610</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45996682</v>
      </c>
      <c r="BO17" s="420"/>
      <c r="BP17" s="420"/>
      <c r="BQ17" s="420"/>
      <c r="BR17" s="420"/>
      <c r="BS17" s="420"/>
      <c r="BT17" s="420"/>
      <c r="BU17" s="421"/>
      <c r="BV17" s="419">
        <v>45150692</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891.05</v>
      </c>
      <c r="M18" s="472"/>
      <c r="N18" s="472"/>
      <c r="O18" s="472"/>
      <c r="P18" s="472"/>
      <c r="Q18" s="472"/>
      <c r="R18" s="473"/>
      <c r="S18" s="473"/>
      <c r="T18" s="473"/>
      <c r="U18" s="473"/>
      <c r="V18" s="474"/>
      <c r="W18" s="490"/>
      <c r="X18" s="491"/>
      <c r="Y18" s="491"/>
      <c r="Z18" s="491"/>
      <c r="AA18" s="491"/>
      <c r="AB18" s="515"/>
      <c r="AC18" s="389">
        <v>65.8</v>
      </c>
      <c r="AD18" s="390"/>
      <c r="AE18" s="390"/>
      <c r="AF18" s="390"/>
      <c r="AG18" s="475"/>
      <c r="AH18" s="389">
        <v>64.599999999999994</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71598834</v>
      </c>
      <c r="BO18" s="420"/>
      <c r="BP18" s="420"/>
      <c r="BQ18" s="420"/>
      <c r="BR18" s="420"/>
      <c r="BS18" s="420"/>
      <c r="BT18" s="420"/>
      <c r="BU18" s="421"/>
      <c r="BV18" s="419">
        <v>67834484</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300</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94795484</v>
      </c>
      <c r="BO19" s="420"/>
      <c r="BP19" s="420"/>
      <c r="BQ19" s="420"/>
      <c r="BR19" s="420"/>
      <c r="BS19" s="420"/>
      <c r="BT19" s="420"/>
      <c r="BU19" s="421"/>
      <c r="BV19" s="419">
        <v>92065468</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104489</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150303786</v>
      </c>
      <c r="BO22" s="449"/>
      <c r="BP22" s="449"/>
      <c r="BQ22" s="449"/>
      <c r="BR22" s="449"/>
      <c r="BS22" s="449"/>
      <c r="BT22" s="449"/>
      <c r="BU22" s="450"/>
      <c r="BV22" s="448">
        <v>154211209</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117012951</v>
      </c>
      <c r="BO23" s="420"/>
      <c r="BP23" s="420"/>
      <c r="BQ23" s="420"/>
      <c r="BR23" s="420"/>
      <c r="BS23" s="420"/>
      <c r="BT23" s="420"/>
      <c r="BU23" s="421"/>
      <c r="BV23" s="419">
        <v>119391616</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10160</v>
      </c>
      <c r="R24" s="373"/>
      <c r="S24" s="373"/>
      <c r="T24" s="373"/>
      <c r="U24" s="373"/>
      <c r="V24" s="374"/>
      <c r="W24" s="462"/>
      <c r="X24" s="399"/>
      <c r="Y24" s="400"/>
      <c r="Z24" s="375" t="s">
        <v>162</v>
      </c>
      <c r="AA24" s="376"/>
      <c r="AB24" s="376"/>
      <c r="AC24" s="376"/>
      <c r="AD24" s="376"/>
      <c r="AE24" s="376"/>
      <c r="AF24" s="376"/>
      <c r="AG24" s="377"/>
      <c r="AH24" s="372">
        <v>2091</v>
      </c>
      <c r="AI24" s="373"/>
      <c r="AJ24" s="373"/>
      <c r="AK24" s="373"/>
      <c r="AL24" s="374"/>
      <c r="AM24" s="372">
        <v>6559467</v>
      </c>
      <c r="AN24" s="373"/>
      <c r="AO24" s="373"/>
      <c r="AP24" s="373"/>
      <c r="AQ24" s="373"/>
      <c r="AR24" s="374"/>
      <c r="AS24" s="372">
        <v>3137</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102629930</v>
      </c>
      <c r="BO24" s="420"/>
      <c r="BP24" s="420"/>
      <c r="BQ24" s="420"/>
      <c r="BR24" s="420"/>
      <c r="BS24" s="420"/>
      <c r="BT24" s="420"/>
      <c r="BU24" s="421"/>
      <c r="BV24" s="419">
        <v>102556845</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2</v>
      </c>
      <c r="M25" s="373"/>
      <c r="N25" s="373"/>
      <c r="O25" s="373"/>
      <c r="P25" s="374"/>
      <c r="Q25" s="372">
        <v>8250</v>
      </c>
      <c r="R25" s="373"/>
      <c r="S25" s="373"/>
      <c r="T25" s="373"/>
      <c r="U25" s="373"/>
      <c r="V25" s="374"/>
      <c r="W25" s="462"/>
      <c r="X25" s="399"/>
      <c r="Y25" s="400"/>
      <c r="Z25" s="375" t="s">
        <v>165</v>
      </c>
      <c r="AA25" s="376"/>
      <c r="AB25" s="376"/>
      <c r="AC25" s="376"/>
      <c r="AD25" s="376"/>
      <c r="AE25" s="376"/>
      <c r="AF25" s="376"/>
      <c r="AG25" s="377"/>
      <c r="AH25" s="372">
        <v>329</v>
      </c>
      <c r="AI25" s="373"/>
      <c r="AJ25" s="373"/>
      <c r="AK25" s="373"/>
      <c r="AL25" s="374"/>
      <c r="AM25" s="372">
        <v>1039640</v>
      </c>
      <c r="AN25" s="373"/>
      <c r="AO25" s="373"/>
      <c r="AP25" s="373"/>
      <c r="AQ25" s="373"/>
      <c r="AR25" s="374"/>
      <c r="AS25" s="372">
        <v>3160</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22508834</v>
      </c>
      <c r="BO25" s="449"/>
      <c r="BP25" s="449"/>
      <c r="BQ25" s="449"/>
      <c r="BR25" s="449"/>
      <c r="BS25" s="449"/>
      <c r="BT25" s="449"/>
      <c r="BU25" s="450"/>
      <c r="BV25" s="448">
        <v>19043990</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6940</v>
      </c>
      <c r="R26" s="373"/>
      <c r="S26" s="373"/>
      <c r="T26" s="373"/>
      <c r="U26" s="373"/>
      <c r="V26" s="374"/>
      <c r="W26" s="462"/>
      <c r="X26" s="399"/>
      <c r="Y26" s="400"/>
      <c r="Z26" s="375" t="s">
        <v>168</v>
      </c>
      <c r="AA26" s="430"/>
      <c r="AB26" s="430"/>
      <c r="AC26" s="430"/>
      <c r="AD26" s="430"/>
      <c r="AE26" s="430"/>
      <c r="AF26" s="430"/>
      <c r="AG26" s="431"/>
      <c r="AH26" s="372">
        <v>141</v>
      </c>
      <c r="AI26" s="373"/>
      <c r="AJ26" s="373"/>
      <c r="AK26" s="373"/>
      <c r="AL26" s="374"/>
      <c r="AM26" s="372">
        <v>403401</v>
      </c>
      <c r="AN26" s="373"/>
      <c r="AO26" s="373"/>
      <c r="AP26" s="373"/>
      <c r="AQ26" s="373"/>
      <c r="AR26" s="374"/>
      <c r="AS26" s="372">
        <v>2861</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6240</v>
      </c>
      <c r="R27" s="373"/>
      <c r="S27" s="373"/>
      <c r="T27" s="373"/>
      <c r="U27" s="373"/>
      <c r="V27" s="374"/>
      <c r="W27" s="462"/>
      <c r="X27" s="399"/>
      <c r="Y27" s="400"/>
      <c r="Z27" s="375" t="s">
        <v>171</v>
      </c>
      <c r="AA27" s="376"/>
      <c r="AB27" s="376"/>
      <c r="AC27" s="376"/>
      <c r="AD27" s="376"/>
      <c r="AE27" s="376"/>
      <c r="AF27" s="376"/>
      <c r="AG27" s="377"/>
      <c r="AH27" s="372">
        <v>20</v>
      </c>
      <c r="AI27" s="373"/>
      <c r="AJ27" s="373"/>
      <c r="AK27" s="373"/>
      <c r="AL27" s="374"/>
      <c r="AM27" s="372">
        <v>78078</v>
      </c>
      <c r="AN27" s="373"/>
      <c r="AO27" s="373"/>
      <c r="AP27" s="373"/>
      <c r="AQ27" s="373"/>
      <c r="AR27" s="374"/>
      <c r="AS27" s="372">
        <v>3904</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800000</v>
      </c>
      <c r="BO27" s="454"/>
      <c r="BP27" s="454"/>
      <c r="BQ27" s="454"/>
      <c r="BR27" s="454"/>
      <c r="BS27" s="454"/>
      <c r="BT27" s="454"/>
      <c r="BU27" s="455"/>
      <c r="BV27" s="453">
        <v>800000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5630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8852992</v>
      </c>
      <c r="BO28" s="449"/>
      <c r="BP28" s="449"/>
      <c r="BQ28" s="449"/>
      <c r="BR28" s="449"/>
      <c r="BS28" s="449"/>
      <c r="BT28" s="449"/>
      <c r="BU28" s="450"/>
      <c r="BV28" s="448">
        <v>9845307</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32</v>
      </c>
      <c r="M29" s="373"/>
      <c r="N29" s="373"/>
      <c r="O29" s="373"/>
      <c r="P29" s="374"/>
      <c r="Q29" s="372">
        <v>5260</v>
      </c>
      <c r="R29" s="373"/>
      <c r="S29" s="373"/>
      <c r="T29" s="373"/>
      <c r="U29" s="373"/>
      <c r="V29" s="374"/>
      <c r="W29" s="463"/>
      <c r="X29" s="464"/>
      <c r="Y29" s="465"/>
      <c r="Z29" s="375" t="s">
        <v>177</v>
      </c>
      <c r="AA29" s="376"/>
      <c r="AB29" s="376"/>
      <c r="AC29" s="376"/>
      <c r="AD29" s="376"/>
      <c r="AE29" s="376"/>
      <c r="AF29" s="376"/>
      <c r="AG29" s="377"/>
      <c r="AH29" s="372">
        <v>2111</v>
      </c>
      <c r="AI29" s="373"/>
      <c r="AJ29" s="373"/>
      <c r="AK29" s="373"/>
      <c r="AL29" s="374"/>
      <c r="AM29" s="372">
        <v>6637545</v>
      </c>
      <c r="AN29" s="373"/>
      <c r="AO29" s="373"/>
      <c r="AP29" s="373"/>
      <c r="AQ29" s="373"/>
      <c r="AR29" s="374"/>
      <c r="AS29" s="372">
        <v>3144</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2200463</v>
      </c>
      <c r="BO29" s="420"/>
      <c r="BP29" s="420"/>
      <c r="BQ29" s="420"/>
      <c r="BR29" s="420"/>
      <c r="BS29" s="420"/>
      <c r="BT29" s="420"/>
      <c r="BU29" s="421"/>
      <c r="BV29" s="419">
        <v>1896100</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96.4</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8296583</v>
      </c>
      <c r="BO30" s="454"/>
      <c r="BP30" s="454"/>
      <c r="BQ30" s="454"/>
      <c r="BR30" s="454"/>
      <c r="BS30" s="454"/>
      <c r="BT30" s="454"/>
      <c r="BU30" s="455"/>
      <c r="BV30" s="453">
        <v>8661483</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国民健康保険事業特別会計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IF('各会計、関係団体の財政状況及び健全化判断比率'!B32="","",'各会計、関係団体の財政状況及び健全化判断比率'!B32)</f>
        <v>下水道事業会計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魚沼地区障害福祉組合</v>
      </c>
      <c r="BZ34" s="368"/>
      <c r="CA34" s="368"/>
      <c r="CB34" s="368"/>
      <c r="CC34" s="368"/>
      <c r="CD34" s="368"/>
      <c r="CE34" s="368"/>
      <c r="CF34" s="368"/>
      <c r="CG34" s="368"/>
      <c r="CH34" s="368"/>
      <c r="CI34" s="368"/>
      <c r="CJ34" s="368"/>
      <c r="CK34" s="368"/>
      <c r="CL34" s="368"/>
      <c r="CM34" s="368"/>
      <c r="CN34" s="169"/>
      <c r="CO34" s="367">
        <f>IF(CQ34="","",MAX(C34:D43,U34:V43,AM34:AN43,BE34:BF43,BW34:BX43)+1)</f>
        <v>19</v>
      </c>
      <c r="CP34" s="367"/>
      <c r="CQ34" s="368" t="str">
        <f>IF('各会計、関係団体の財政状況及び健全化判断比率'!BS7="","",'各会計、関係団体の財政状況及び健全化判断比率'!BS7)</f>
        <v>一般財団法人長岡産業交流会館</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国民健康保険寺泊診療所事業特別会計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IF('各会計、関係団体の財政状況及び健全化判断比率'!B33="","",'各会計、関係団体の財政状況及び健全化判断比率'!B33)</f>
        <v>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新潟県中越福祉事務組合</v>
      </c>
      <c r="BZ35" s="368"/>
      <c r="CA35" s="368"/>
      <c r="CB35" s="368"/>
      <c r="CC35" s="368"/>
      <c r="CD35" s="368"/>
      <c r="CE35" s="368"/>
      <c r="CF35" s="368"/>
      <c r="CG35" s="368"/>
      <c r="CH35" s="368"/>
      <c r="CI35" s="368"/>
      <c r="CJ35" s="368"/>
      <c r="CK35" s="368"/>
      <c r="CL35" s="368"/>
      <c r="CM35" s="368"/>
      <c r="CN35" s="169"/>
      <c r="CO35" s="367">
        <f t="shared" ref="CO35:CO43" si="3">IF(CQ35="","",CO34+1)</f>
        <v>20</v>
      </c>
      <c r="CP35" s="367"/>
      <c r="CQ35" s="368" t="str">
        <f>IF('各会計、関係団体の財政状況及び健全化判断比率'!BS8="","",'各会計、関係団体の財政状況及び健全化判断比率'!BS8)</f>
        <v>公益財団法人長岡市勤労者福祉サービスセンター</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後期高齢者医療事業特別会計</v>
      </c>
      <c r="X36" s="368"/>
      <c r="Y36" s="368"/>
      <c r="Z36" s="368"/>
      <c r="AA36" s="368"/>
      <c r="AB36" s="368"/>
      <c r="AC36" s="368"/>
      <c r="AD36" s="368"/>
      <c r="AE36" s="368"/>
      <c r="AF36" s="368"/>
      <c r="AG36" s="368"/>
      <c r="AH36" s="368"/>
      <c r="AI36" s="368"/>
      <c r="AJ36" s="368"/>
      <c r="AK36" s="368"/>
      <c r="AL36" s="169"/>
      <c r="AM36" s="367">
        <f t="shared" si="0"/>
        <v>8</v>
      </c>
      <c r="AN36" s="367"/>
      <c r="AO36" s="368" t="str">
        <f>IF('各会計、関係団体の財政状況及び健全化判断比率'!B34="","",'各会計、関係団体の財政状況及び健全化判断比率'!B34)</f>
        <v>簡易水道事業会計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11</v>
      </c>
      <c r="BX36" s="367"/>
      <c r="BY36" s="368" t="str">
        <f>IF('各会計、関係団体の財政状況及び健全化判断比率'!B70="","",'各会計、関係団体の財政状況及び健全化判断比率'!B70)</f>
        <v>三条・燕・西蒲・南蒲広域養護老人ホーム施設組合</v>
      </c>
      <c r="BZ36" s="368"/>
      <c r="CA36" s="368"/>
      <c r="CB36" s="368"/>
      <c r="CC36" s="368"/>
      <c r="CD36" s="368"/>
      <c r="CE36" s="368"/>
      <c r="CF36" s="368"/>
      <c r="CG36" s="368"/>
      <c r="CH36" s="368"/>
      <c r="CI36" s="368"/>
      <c r="CJ36" s="368"/>
      <c r="CK36" s="368"/>
      <c r="CL36" s="368"/>
      <c r="CM36" s="368"/>
      <c r="CN36" s="169"/>
      <c r="CO36" s="367">
        <f t="shared" si="3"/>
        <v>21</v>
      </c>
      <c r="CP36" s="367"/>
      <c r="CQ36" s="368" t="str">
        <f>IF('各会計、関係団体の財政状況及び健全化判断比率'!BS9="","",'各会計、関係団体の財政状況及び健全化判断比率'!BS9)</f>
        <v>公益財団法人長岡市米百俵財団</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5</v>
      </c>
      <c r="V37" s="367"/>
      <c r="W37" s="368" t="str">
        <f>IF('各会計、関係団体の財政状況及び健全化判断比率'!B31="","",'各会計、関係団体の財政状況及び健全化判断比率'!B31)</f>
        <v>介護保険事業特別会計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12</v>
      </c>
      <c r="BX37" s="367"/>
      <c r="BY37" s="368" t="str">
        <f>IF('各会計、関係団体の財政状況及び健全化判断比率'!B71="","",'各会計、関係団体の財政状況及び健全化判断比率'!B71)</f>
        <v>新潟県市町村総合事務組合
　【一般会計】</v>
      </c>
      <c r="BZ37" s="368"/>
      <c r="CA37" s="368"/>
      <c r="CB37" s="368"/>
      <c r="CC37" s="368"/>
      <c r="CD37" s="368"/>
      <c r="CE37" s="368"/>
      <c r="CF37" s="368"/>
      <c r="CG37" s="368"/>
      <c r="CH37" s="368"/>
      <c r="CI37" s="368"/>
      <c r="CJ37" s="368"/>
      <c r="CK37" s="368"/>
      <c r="CL37" s="368"/>
      <c r="CM37" s="368"/>
      <c r="CN37" s="169"/>
      <c r="CO37" s="367">
        <f t="shared" si="3"/>
        <v>22</v>
      </c>
      <c r="CP37" s="367"/>
      <c r="CQ37" s="368" t="str">
        <f>IF('各会計、関係団体の財政状況及び健全化判断比率'!BS10="","",'各会計、関係団体の財政状況及び健全化判断比率'!BS10)</f>
        <v>公益財団法人長岡市スポーツ協会</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13</v>
      </c>
      <c r="BX38" s="367"/>
      <c r="BY38" s="368" t="str">
        <f>IF('各会計、関係団体の財政状況及び健全化判断比率'!B72="","",'各会計、関係団体の財政状況及び健全化判断比率'!B72)</f>
        <v>新潟県市町村総合事務組合
　【職員退職手当支給事業特別会計】</v>
      </c>
      <c r="BZ38" s="368"/>
      <c r="CA38" s="368"/>
      <c r="CB38" s="368"/>
      <c r="CC38" s="368"/>
      <c r="CD38" s="368"/>
      <c r="CE38" s="368"/>
      <c r="CF38" s="368"/>
      <c r="CG38" s="368"/>
      <c r="CH38" s="368"/>
      <c r="CI38" s="368"/>
      <c r="CJ38" s="368"/>
      <c r="CK38" s="368"/>
      <c r="CL38" s="368"/>
      <c r="CM38" s="368"/>
      <c r="CN38" s="169"/>
      <c r="CO38" s="367">
        <f t="shared" si="3"/>
        <v>23</v>
      </c>
      <c r="CP38" s="367"/>
      <c r="CQ38" s="368" t="str">
        <f>IF('各会計、関係団体の財政状況及び健全化判断比率'!BS11="","",'各会計、関係団体の財政状況及び健全化判断比率'!BS11)</f>
        <v>公益財団法人長岡市芸術文化振興財団</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14</v>
      </c>
      <c r="BX39" s="367"/>
      <c r="BY39" s="368" t="str">
        <f>IF('各会計、関係団体の財政状況及び健全化判断比率'!B73="","",'各会計、関係団体の財政状況及び健全化判断比率'!B73)</f>
        <v>新潟県市町村総合事務組合
　【消防団員等公務災害補償事業特別会計】</v>
      </c>
      <c r="BZ39" s="368"/>
      <c r="CA39" s="368"/>
      <c r="CB39" s="368"/>
      <c r="CC39" s="368"/>
      <c r="CD39" s="368"/>
      <c r="CE39" s="368"/>
      <c r="CF39" s="368"/>
      <c r="CG39" s="368"/>
      <c r="CH39" s="368"/>
      <c r="CI39" s="368"/>
      <c r="CJ39" s="368"/>
      <c r="CK39" s="368"/>
      <c r="CL39" s="368"/>
      <c r="CM39" s="368"/>
      <c r="CN39" s="169"/>
      <c r="CO39" s="367">
        <f t="shared" si="3"/>
        <v>24</v>
      </c>
      <c r="CP39" s="367"/>
      <c r="CQ39" s="368" t="str">
        <f>IF('各会計、関係団体の財政状況及び健全化判断比率'!BS12="","",'各会計、関係団体の財政状況及び健全化判断比率'!BS12)</f>
        <v>公益財団法人長岡市国際交流協会</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15</v>
      </c>
      <c r="BX40" s="367"/>
      <c r="BY40" s="368" t="str">
        <f>IF('各会計、関係団体の財政状況及び健全化判断比率'!B74="","",'各会計、関係団体の財政状況及び健全化判断比率'!B74)</f>
        <v>新潟県市町村総合事務組合
　【消防賞じゅつ金等支給事業特別会計】</v>
      </c>
      <c r="BZ40" s="368"/>
      <c r="CA40" s="368"/>
      <c r="CB40" s="368"/>
      <c r="CC40" s="368"/>
      <c r="CD40" s="368"/>
      <c r="CE40" s="368"/>
      <c r="CF40" s="368"/>
      <c r="CG40" s="368"/>
      <c r="CH40" s="368"/>
      <c r="CI40" s="368"/>
      <c r="CJ40" s="368"/>
      <c r="CK40" s="368"/>
      <c r="CL40" s="368"/>
      <c r="CM40" s="368"/>
      <c r="CN40" s="169"/>
      <c r="CO40" s="367">
        <f t="shared" si="3"/>
        <v>25</v>
      </c>
      <c r="CP40" s="367"/>
      <c r="CQ40" s="368" t="str">
        <f>IF('各会計、関係団体の財政状況及び健全化判断比率'!BS13="","",'各会計、関係団体の財政状況及び健全化判断比率'!BS13)</f>
        <v>長岡地域土地開発公社</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16</v>
      </c>
      <c r="BX41" s="367"/>
      <c r="BY41" s="368" t="str">
        <f>IF('各会計、関係団体の財政状況及び健全化判断比率'!B75="","",'各会計、関係団体の財政状況及び健全化判断比率'!B75)</f>
        <v>新潟県市町村総合事務組合
　【非常勤職員公務災害補償等事業特別会計】</v>
      </c>
      <c r="BZ41" s="368"/>
      <c r="CA41" s="368"/>
      <c r="CB41" s="368"/>
      <c r="CC41" s="368"/>
      <c r="CD41" s="368"/>
      <c r="CE41" s="368"/>
      <c r="CF41" s="368"/>
      <c r="CG41" s="368"/>
      <c r="CH41" s="368"/>
      <c r="CI41" s="368"/>
      <c r="CJ41" s="368"/>
      <c r="CK41" s="368"/>
      <c r="CL41" s="368"/>
      <c r="CM41" s="368"/>
      <c r="CN41" s="169"/>
      <c r="CO41" s="367">
        <f t="shared" si="3"/>
        <v>26</v>
      </c>
      <c r="CP41" s="367"/>
      <c r="CQ41" s="368" t="str">
        <f>IF('各会計、関係団体の財政状況及び健全化判断比率'!BS14="","",'各会計、関係団体の財政状況及び健全化判断比率'!BS14)</f>
        <v>株式会社山古志観光開発公社</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17</v>
      </c>
      <c r="BX42" s="367"/>
      <c r="BY42" s="368" t="str">
        <f>IF('各会計、関係団体の財政状況及び健全化判断比率'!B76="","",'各会計、関係団体の財政状況及び健全化判断比率'!B76)</f>
        <v>新潟県市町村総合事務組合
　【交通災害共済事業特別会計】</v>
      </c>
      <c r="BZ42" s="368"/>
      <c r="CA42" s="368"/>
      <c r="CB42" s="368"/>
      <c r="CC42" s="368"/>
      <c r="CD42" s="368"/>
      <c r="CE42" s="368"/>
      <c r="CF42" s="368"/>
      <c r="CG42" s="368"/>
      <c r="CH42" s="368"/>
      <c r="CI42" s="368"/>
      <c r="CJ42" s="368"/>
      <c r="CK42" s="368"/>
      <c r="CL42" s="368"/>
      <c r="CM42" s="368"/>
      <c r="CN42" s="169"/>
      <c r="CO42" s="367">
        <f t="shared" si="3"/>
        <v>27</v>
      </c>
      <c r="CP42" s="367"/>
      <c r="CQ42" s="368" t="str">
        <f>IF('各会計、関係団体の財政状況及び健全化判断比率'!BS15="","",'各会計、関係団体の財政状況及び健全化判断比率'!BS15)</f>
        <v>公立大学法人長岡造形大学</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18</v>
      </c>
      <c r="BX43" s="367"/>
      <c r="BY43" s="368" t="str">
        <f>IF('各会計、関係団体の財政状況及び健全化判断比率'!B77="","",'各会計、関係団体の財政状況及び健全化判断比率'!B77)</f>
        <v>新潟県後期高齢者医療広域連合
　【一般会計】</v>
      </c>
      <c r="BZ43" s="368"/>
      <c r="CA43" s="368"/>
      <c r="CB43" s="368"/>
      <c r="CC43" s="368"/>
      <c r="CD43" s="368"/>
      <c r="CE43" s="368"/>
      <c r="CF43" s="368"/>
      <c r="CG43" s="368"/>
      <c r="CH43" s="368"/>
      <c r="CI43" s="368"/>
      <c r="CJ43" s="368"/>
      <c r="CK43" s="368"/>
      <c r="CL43" s="368"/>
      <c r="CM43" s="368"/>
      <c r="CN43" s="169"/>
      <c r="CO43" s="367">
        <f t="shared" si="3"/>
        <v>28</v>
      </c>
      <c r="CP43" s="367"/>
      <c r="CQ43" s="368" t="str">
        <f>IF('各会計、関係団体の財政状況及び健全化判断比率'!BS16="","",'各会計、関係団体の財政状況及び健全化判断比率'!BS16)</f>
        <v>一般財団法人長岡花火財団</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6GUdKIug1MFrn1PmN95gAi4TyPQHM0X8mrX0ja62mqSe2fp99IpULMzusANN3K0i4GvSmAdeTUA10X6EKwx6wA==" saltValue="A2hubD+AXboDFIePQC6vZ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37623861</v>
      </c>
      <c r="S5" s="677"/>
      <c r="T5" s="677"/>
      <c r="U5" s="677"/>
      <c r="V5" s="677"/>
      <c r="W5" s="677"/>
      <c r="X5" s="677"/>
      <c r="Y5" s="702"/>
      <c r="Z5" s="715">
        <v>26.6</v>
      </c>
      <c r="AA5" s="715"/>
      <c r="AB5" s="715"/>
      <c r="AC5" s="715"/>
      <c r="AD5" s="716">
        <v>36024205</v>
      </c>
      <c r="AE5" s="716"/>
      <c r="AF5" s="716"/>
      <c r="AG5" s="716"/>
      <c r="AH5" s="716"/>
      <c r="AI5" s="716"/>
      <c r="AJ5" s="716"/>
      <c r="AK5" s="716"/>
      <c r="AL5" s="703">
        <v>48.8</v>
      </c>
      <c r="AM5" s="685"/>
      <c r="AN5" s="685"/>
      <c r="AO5" s="704"/>
      <c r="AP5" s="679" t="s">
        <v>216</v>
      </c>
      <c r="AQ5" s="680"/>
      <c r="AR5" s="680"/>
      <c r="AS5" s="680"/>
      <c r="AT5" s="680"/>
      <c r="AU5" s="680"/>
      <c r="AV5" s="680"/>
      <c r="AW5" s="680"/>
      <c r="AX5" s="680"/>
      <c r="AY5" s="680"/>
      <c r="AZ5" s="680"/>
      <c r="BA5" s="680"/>
      <c r="BB5" s="680"/>
      <c r="BC5" s="680"/>
      <c r="BD5" s="680"/>
      <c r="BE5" s="680"/>
      <c r="BF5" s="681"/>
      <c r="BG5" s="621">
        <v>35989506</v>
      </c>
      <c r="BH5" s="622"/>
      <c r="BI5" s="622"/>
      <c r="BJ5" s="622"/>
      <c r="BK5" s="622"/>
      <c r="BL5" s="622"/>
      <c r="BM5" s="622"/>
      <c r="BN5" s="623"/>
      <c r="BO5" s="659">
        <v>95.7</v>
      </c>
      <c r="BP5" s="659"/>
      <c r="BQ5" s="659"/>
      <c r="BR5" s="659"/>
      <c r="BS5" s="660">
        <v>656598</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1251264</v>
      </c>
      <c r="S6" s="622"/>
      <c r="T6" s="622"/>
      <c r="U6" s="622"/>
      <c r="V6" s="622"/>
      <c r="W6" s="622"/>
      <c r="X6" s="622"/>
      <c r="Y6" s="623"/>
      <c r="Z6" s="659">
        <v>0.9</v>
      </c>
      <c r="AA6" s="659"/>
      <c r="AB6" s="659"/>
      <c r="AC6" s="659"/>
      <c r="AD6" s="660">
        <v>1251264</v>
      </c>
      <c r="AE6" s="660"/>
      <c r="AF6" s="660"/>
      <c r="AG6" s="660"/>
      <c r="AH6" s="660"/>
      <c r="AI6" s="660"/>
      <c r="AJ6" s="660"/>
      <c r="AK6" s="660"/>
      <c r="AL6" s="624">
        <v>1.7</v>
      </c>
      <c r="AM6" s="625"/>
      <c r="AN6" s="625"/>
      <c r="AO6" s="661"/>
      <c r="AP6" s="618" t="s">
        <v>221</v>
      </c>
      <c r="AQ6" s="619"/>
      <c r="AR6" s="619"/>
      <c r="AS6" s="619"/>
      <c r="AT6" s="619"/>
      <c r="AU6" s="619"/>
      <c r="AV6" s="619"/>
      <c r="AW6" s="619"/>
      <c r="AX6" s="619"/>
      <c r="AY6" s="619"/>
      <c r="AZ6" s="619"/>
      <c r="BA6" s="619"/>
      <c r="BB6" s="619"/>
      <c r="BC6" s="619"/>
      <c r="BD6" s="619"/>
      <c r="BE6" s="619"/>
      <c r="BF6" s="620"/>
      <c r="BG6" s="621">
        <v>35989506</v>
      </c>
      <c r="BH6" s="622"/>
      <c r="BI6" s="622"/>
      <c r="BJ6" s="622"/>
      <c r="BK6" s="622"/>
      <c r="BL6" s="622"/>
      <c r="BM6" s="622"/>
      <c r="BN6" s="623"/>
      <c r="BO6" s="659">
        <v>95.7</v>
      </c>
      <c r="BP6" s="659"/>
      <c r="BQ6" s="659"/>
      <c r="BR6" s="659"/>
      <c r="BS6" s="660">
        <v>656598</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535426</v>
      </c>
      <c r="CS6" s="622"/>
      <c r="CT6" s="622"/>
      <c r="CU6" s="622"/>
      <c r="CV6" s="622"/>
      <c r="CW6" s="622"/>
      <c r="CX6" s="622"/>
      <c r="CY6" s="623"/>
      <c r="CZ6" s="703">
        <v>0.4</v>
      </c>
      <c r="DA6" s="685"/>
      <c r="DB6" s="685"/>
      <c r="DC6" s="705"/>
      <c r="DD6" s="627" t="s">
        <v>122</v>
      </c>
      <c r="DE6" s="622"/>
      <c r="DF6" s="622"/>
      <c r="DG6" s="622"/>
      <c r="DH6" s="622"/>
      <c r="DI6" s="622"/>
      <c r="DJ6" s="622"/>
      <c r="DK6" s="622"/>
      <c r="DL6" s="622"/>
      <c r="DM6" s="622"/>
      <c r="DN6" s="622"/>
      <c r="DO6" s="622"/>
      <c r="DP6" s="623"/>
      <c r="DQ6" s="627">
        <v>534650</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12889</v>
      </c>
      <c r="S7" s="622"/>
      <c r="T7" s="622"/>
      <c r="U7" s="622"/>
      <c r="V7" s="622"/>
      <c r="W7" s="622"/>
      <c r="X7" s="622"/>
      <c r="Y7" s="623"/>
      <c r="Z7" s="659">
        <v>0</v>
      </c>
      <c r="AA7" s="659"/>
      <c r="AB7" s="659"/>
      <c r="AC7" s="659"/>
      <c r="AD7" s="660">
        <v>12889</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15452450</v>
      </c>
      <c r="BH7" s="622"/>
      <c r="BI7" s="622"/>
      <c r="BJ7" s="622"/>
      <c r="BK7" s="622"/>
      <c r="BL7" s="622"/>
      <c r="BM7" s="622"/>
      <c r="BN7" s="623"/>
      <c r="BO7" s="659">
        <v>41.1</v>
      </c>
      <c r="BP7" s="659"/>
      <c r="BQ7" s="659"/>
      <c r="BR7" s="659"/>
      <c r="BS7" s="660">
        <v>656598</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17648004</v>
      </c>
      <c r="CS7" s="622"/>
      <c r="CT7" s="622"/>
      <c r="CU7" s="622"/>
      <c r="CV7" s="622"/>
      <c r="CW7" s="622"/>
      <c r="CX7" s="622"/>
      <c r="CY7" s="623"/>
      <c r="CZ7" s="659">
        <v>13</v>
      </c>
      <c r="DA7" s="659"/>
      <c r="DB7" s="659"/>
      <c r="DC7" s="659"/>
      <c r="DD7" s="627">
        <v>2196943</v>
      </c>
      <c r="DE7" s="622"/>
      <c r="DF7" s="622"/>
      <c r="DG7" s="622"/>
      <c r="DH7" s="622"/>
      <c r="DI7" s="622"/>
      <c r="DJ7" s="622"/>
      <c r="DK7" s="622"/>
      <c r="DL7" s="622"/>
      <c r="DM7" s="622"/>
      <c r="DN7" s="622"/>
      <c r="DO7" s="622"/>
      <c r="DP7" s="623"/>
      <c r="DQ7" s="627">
        <v>14155661</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280019</v>
      </c>
      <c r="S8" s="622"/>
      <c r="T8" s="622"/>
      <c r="U8" s="622"/>
      <c r="V8" s="622"/>
      <c r="W8" s="622"/>
      <c r="X8" s="622"/>
      <c r="Y8" s="623"/>
      <c r="Z8" s="659">
        <v>0.2</v>
      </c>
      <c r="AA8" s="659"/>
      <c r="AB8" s="659"/>
      <c r="AC8" s="659"/>
      <c r="AD8" s="660">
        <v>280019</v>
      </c>
      <c r="AE8" s="660"/>
      <c r="AF8" s="660"/>
      <c r="AG8" s="660"/>
      <c r="AH8" s="660"/>
      <c r="AI8" s="660"/>
      <c r="AJ8" s="660"/>
      <c r="AK8" s="660"/>
      <c r="AL8" s="624">
        <v>0.4</v>
      </c>
      <c r="AM8" s="625"/>
      <c r="AN8" s="625"/>
      <c r="AO8" s="661"/>
      <c r="AP8" s="618" t="s">
        <v>227</v>
      </c>
      <c r="AQ8" s="619"/>
      <c r="AR8" s="619"/>
      <c r="AS8" s="619"/>
      <c r="AT8" s="619"/>
      <c r="AU8" s="619"/>
      <c r="AV8" s="619"/>
      <c r="AW8" s="619"/>
      <c r="AX8" s="619"/>
      <c r="AY8" s="619"/>
      <c r="AZ8" s="619"/>
      <c r="BA8" s="619"/>
      <c r="BB8" s="619"/>
      <c r="BC8" s="619"/>
      <c r="BD8" s="619"/>
      <c r="BE8" s="619"/>
      <c r="BF8" s="620"/>
      <c r="BG8" s="621">
        <v>418622</v>
      </c>
      <c r="BH8" s="622"/>
      <c r="BI8" s="622"/>
      <c r="BJ8" s="622"/>
      <c r="BK8" s="622"/>
      <c r="BL8" s="622"/>
      <c r="BM8" s="622"/>
      <c r="BN8" s="623"/>
      <c r="BO8" s="659">
        <v>1.1000000000000001</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45003077</v>
      </c>
      <c r="CS8" s="622"/>
      <c r="CT8" s="622"/>
      <c r="CU8" s="622"/>
      <c r="CV8" s="622"/>
      <c r="CW8" s="622"/>
      <c r="CX8" s="622"/>
      <c r="CY8" s="623"/>
      <c r="CZ8" s="659">
        <v>33.200000000000003</v>
      </c>
      <c r="DA8" s="659"/>
      <c r="DB8" s="659"/>
      <c r="DC8" s="659"/>
      <c r="DD8" s="627">
        <v>1712024</v>
      </c>
      <c r="DE8" s="622"/>
      <c r="DF8" s="622"/>
      <c r="DG8" s="622"/>
      <c r="DH8" s="622"/>
      <c r="DI8" s="622"/>
      <c r="DJ8" s="622"/>
      <c r="DK8" s="622"/>
      <c r="DL8" s="622"/>
      <c r="DM8" s="622"/>
      <c r="DN8" s="622"/>
      <c r="DO8" s="622"/>
      <c r="DP8" s="623"/>
      <c r="DQ8" s="627">
        <v>24435305</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346992</v>
      </c>
      <c r="S9" s="622"/>
      <c r="T9" s="622"/>
      <c r="U9" s="622"/>
      <c r="V9" s="622"/>
      <c r="W9" s="622"/>
      <c r="X9" s="622"/>
      <c r="Y9" s="623"/>
      <c r="Z9" s="659">
        <v>0.2</v>
      </c>
      <c r="AA9" s="659"/>
      <c r="AB9" s="659"/>
      <c r="AC9" s="659"/>
      <c r="AD9" s="660">
        <v>346992</v>
      </c>
      <c r="AE9" s="660"/>
      <c r="AF9" s="660"/>
      <c r="AG9" s="660"/>
      <c r="AH9" s="660"/>
      <c r="AI9" s="660"/>
      <c r="AJ9" s="660"/>
      <c r="AK9" s="660"/>
      <c r="AL9" s="624">
        <v>0.5</v>
      </c>
      <c r="AM9" s="625"/>
      <c r="AN9" s="625"/>
      <c r="AO9" s="661"/>
      <c r="AP9" s="618" t="s">
        <v>230</v>
      </c>
      <c r="AQ9" s="619"/>
      <c r="AR9" s="619"/>
      <c r="AS9" s="619"/>
      <c r="AT9" s="619"/>
      <c r="AU9" s="619"/>
      <c r="AV9" s="619"/>
      <c r="AW9" s="619"/>
      <c r="AX9" s="619"/>
      <c r="AY9" s="619"/>
      <c r="AZ9" s="619"/>
      <c r="BA9" s="619"/>
      <c r="BB9" s="619"/>
      <c r="BC9" s="619"/>
      <c r="BD9" s="619"/>
      <c r="BE9" s="619"/>
      <c r="BF9" s="620"/>
      <c r="BG9" s="621">
        <v>11919245</v>
      </c>
      <c r="BH9" s="622"/>
      <c r="BI9" s="622"/>
      <c r="BJ9" s="622"/>
      <c r="BK9" s="622"/>
      <c r="BL9" s="622"/>
      <c r="BM9" s="622"/>
      <c r="BN9" s="623"/>
      <c r="BO9" s="659">
        <v>31.7</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9317449</v>
      </c>
      <c r="CS9" s="622"/>
      <c r="CT9" s="622"/>
      <c r="CU9" s="622"/>
      <c r="CV9" s="622"/>
      <c r="CW9" s="622"/>
      <c r="CX9" s="622"/>
      <c r="CY9" s="623"/>
      <c r="CZ9" s="659">
        <v>6.9</v>
      </c>
      <c r="DA9" s="659"/>
      <c r="DB9" s="659"/>
      <c r="DC9" s="659"/>
      <c r="DD9" s="627">
        <v>614107</v>
      </c>
      <c r="DE9" s="622"/>
      <c r="DF9" s="622"/>
      <c r="DG9" s="622"/>
      <c r="DH9" s="622"/>
      <c r="DI9" s="622"/>
      <c r="DJ9" s="622"/>
      <c r="DK9" s="622"/>
      <c r="DL9" s="622"/>
      <c r="DM9" s="622"/>
      <c r="DN9" s="622"/>
      <c r="DO9" s="622"/>
      <c r="DP9" s="623"/>
      <c r="DQ9" s="627">
        <v>7054865</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844390</v>
      </c>
      <c r="BH10" s="622"/>
      <c r="BI10" s="622"/>
      <c r="BJ10" s="622"/>
      <c r="BK10" s="622"/>
      <c r="BL10" s="622"/>
      <c r="BM10" s="622"/>
      <c r="BN10" s="623"/>
      <c r="BO10" s="659">
        <v>2.2000000000000002</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284922</v>
      </c>
      <c r="CS10" s="622"/>
      <c r="CT10" s="622"/>
      <c r="CU10" s="622"/>
      <c r="CV10" s="622"/>
      <c r="CW10" s="622"/>
      <c r="CX10" s="622"/>
      <c r="CY10" s="623"/>
      <c r="CZ10" s="659">
        <v>0.2</v>
      </c>
      <c r="DA10" s="659"/>
      <c r="DB10" s="659"/>
      <c r="DC10" s="659"/>
      <c r="DD10" s="627" t="s">
        <v>122</v>
      </c>
      <c r="DE10" s="622"/>
      <c r="DF10" s="622"/>
      <c r="DG10" s="622"/>
      <c r="DH10" s="622"/>
      <c r="DI10" s="622"/>
      <c r="DJ10" s="622"/>
      <c r="DK10" s="622"/>
      <c r="DL10" s="622"/>
      <c r="DM10" s="622"/>
      <c r="DN10" s="622"/>
      <c r="DO10" s="622"/>
      <c r="DP10" s="623"/>
      <c r="DQ10" s="627">
        <v>145925</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7155241</v>
      </c>
      <c r="S11" s="622"/>
      <c r="T11" s="622"/>
      <c r="U11" s="622"/>
      <c r="V11" s="622"/>
      <c r="W11" s="622"/>
      <c r="X11" s="622"/>
      <c r="Y11" s="623"/>
      <c r="Z11" s="624">
        <v>5.0999999999999996</v>
      </c>
      <c r="AA11" s="625"/>
      <c r="AB11" s="625"/>
      <c r="AC11" s="626"/>
      <c r="AD11" s="627">
        <v>7155241</v>
      </c>
      <c r="AE11" s="622"/>
      <c r="AF11" s="622"/>
      <c r="AG11" s="622"/>
      <c r="AH11" s="622"/>
      <c r="AI11" s="622"/>
      <c r="AJ11" s="622"/>
      <c r="AK11" s="623"/>
      <c r="AL11" s="624">
        <v>9.6999999999999993</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2270193</v>
      </c>
      <c r="BH11" s="622"/>
      <c r="BI11" s="622"/>
      <c r="BJ11" s="622"/>
      <c r="BK11" s="622"/>
      <c r="BL11" s="622"/>
      <c r="BM11" s="622"/>
      <c r="BN11" s="623"/>
      <c r="BO11" s="659">
        <v>6</v>
      </c>
      <c r="BP11" s="659"/>
      <c r="BQ11" s="659"/>
      <c r="BR11" s="659"/>
      <c r="BS11" s="660">
        <v>656598</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2821467</v>
      </c>
      <c r="CS11" s="622"/>
      <c r="CT11" s="622"/>
      <c r="CU11" s="622"/>
      <c r="CV11" s="622"/>
      <c r="CW11" s="622"/>
      <c r="CX11" s="622"/>
      <c r="CY11" s="623"/>
      <c r="CZ11" s="659">
        <v>2.1</v>
      </c>
      <c r="DA11" s="659"/>
      <c r="DB11" s="659"/>
      <c r="DC11" s="659"/>
      <c r="DD11" s="627">
        <v>346997</v>
      </c>
      <c r="DE11" s="622"/>
      <c r="DF11" s="622"/>
      <c r="DG11" s="622"/>
      <c r="DH11" s="622"/>
      <c r="DI11" s="622"/>
      <c r="DJ11" s="622"/>
      <c r="DK11" s="622"/>
      <c r="DL11" s="622"/>
      <c r="DM11" s="622"/>
      <c r="DN11" s="622"/>
      <c r="DO11" s="622"/>
      <c r="DP11" s="623"/>
      <c r="DQ11" s="627">
        <v>1725993</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28296</v>
      </c>
      <c r="S12" s="622"/>
      <c r="T12" s="622"/>
      <c r="U12" s="622"/>
      <c r="V12" s="622"/>
      <c r="W12" s="622"/>
      <c r="X12" s="622"/>
      <c r="Y12" s="623"/>
      <c r="Z12" s="659">
        <v>0</v>
      </c>
      <c r="AA12" s="659"/>
      <c r="AB12" s="659"/>
      <c r="AC12" s="659"/>
      <c r="AD12" s="660">
        <v>28296</v>
      </c>
      <c r="AE12" s="660"/>
      <c r="AF12" s="660"/>
      <c r="AG12" s="660"/>
      <c r="AH12" s="660"/>
      <c r="AI12" s="660"/>
      <c r="AJ12" s="660"/>
      <c r="AK12" s="660"/>
      <c r="AL12" s="624">
        <v>0</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17033794</v>
      </c>
      <c r="BH12" s="622"/>
      <c r="BI12" s="622"/>
      <c r="BJ12" s="622"/>
      <c r="BK12" s="622"/>
      <c r="BL12" s="622"/>
      <c r="BM12" s="622"/>
      <c r="BN12" s="623"/>
      <c r="BO12" s="659">
        <v>45.3</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3292555</v>
      </c>
      <c r="CS12" s="622"/>
      <c r="CT12" s="622"/>
      <c r="CU12" s="622"/>
      <c r="CV12" s="622"/>
      <c r="CW12" s="622"/>
      <c r="CX12" s="622"/>
      <c r="CY12" s="623"/>
      <c r="CZ12" s="659">
        <v>2.4</v>
      </c>
      <c r="DA12" s="659"/>
      <c r="DB12" s="659"/>
      <c r="DC12" s="659"/>
      <c r="DD12" s="627">
        <v>208994</v>
      </c>
      <c r="DE12" s="622"/>
      <c r="DF12" s="622"/>
      <c r="DG12" s="622"/>
      <c r="DH12" s="622"/>
      <c r="DI12" s="622"/>
      <c r="DJ12" s="622"/>
      <c r="DK12" s="622"/>
      <c r="DL12" s="622"/>
      <c r="DM12" s="622"/>
      <c r="DN12" s="622"/>
      <c r="DO12" s="622"/>
      <c r="DP12" s="623"/>
      <c r="DQ12" s="627">
        <v>1958458</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v>3</v>
      </c>
      <c r="S13" s="622"/>
      <c r="T13" s="622"/>
      <c r="U13" s="622"/>
      <c r="V13" s="622"/>
      <c r="W13" s="622"/>
      <c r="X13" s="622"/>
      <c r="Y13" s="623"/>
      <c r="Z13" s="659">
        <v>0</v>
      </c>
      <c r="AA13" s="659"/>
      <c r="AB13" s="659"/>
      <c r="AC13" s="659"/>
      <c r="AD13" s="660">
        <v>3</v>
      </c>
      <c r="AE13" s="660"/>
      <c r="AF13" s="660"/>
      <c r="AG13" s="660"/>
      <c r="AH13" s="660"/>
      <c r="AI13" s="660"/>
      <c r="AJ13" s="660"/>
      <c r="AK13" s="660"/>
      <c r="AL13" s="624">
        <v>0</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17010517</v>
      </c>
      <c r="BH13" s="622"/>
      <c r="BI13" s="622"/>
      <c r="BJ13" s="622"/>
      <c r="BK13" s="622"/>
      <c r="BL13" s="622"/>
      <c r="BM13" s="622"/>
      <c r="BN13" s="623"/>
      <c r="BO13" s="659">
        <v>45.2</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21304085</v>
      </c>
      <c r="CS13" s="622"/>
      <c r="CT13" s="622"/>
      <c r="CU13" s="622"/>
      <c r="CV13" s="622"/>
      <c r="CW13" s="622"/>
      <c r="CX13" s="622"/>
      <c r="CY13" s="623"/>
      <c r="CZ13" s="659">
        <v>15.7</v>
      </c>
      <c r="DA13" s="659"/>
      <c r="DB13" s="659"/>
      <c r="DC13" s="659"/>
      <c r="DD13" s="627">
        <v>8018250</v>
      </c>
      <c r="DE13" s="622"/>
      <c r="DF13" s="622"/>
      <c r="DG13" s="622"/>
      <c r="DH13" s="622"/>
      <c r="DI13" s="622"/>
      <c r="DJ13" s="622"/>
      <c r="DK13" s="622"/>
      <c r="DL13" s="622"/>
      <c r="DM13" s="622"/>
      <c r="DN13" s="622"/>
      <c r="DO13" s="622"/>
      <c r="DP13" s="623"/>
      <c r="DQ13" s="627">
        <v>9446699</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1011839</v>
      </c>
      <c r="BH14" s="622"/>
      <c r="BI14" s="622"/>
      <c r="BJ14" s="622"/>
      <c r="BK14" s="622"/>
      <c r="BL14" s="622"/>
      <c r="BM14" s="622"/>
      <c r="BN14" s="623"/>
      <c r="BO14" s="659">
        <v>2.7</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4365449</v>
      </c>
      <c r="CS14" s="622"/>
      <c r="CT14" s="622"/>
      <c r="CU14" s="622"/>
      <c r="CV14" s="622"/>
      <c r="CW14" s="622"/>
      <c r="CX14" s="622"/>
      <c r="CY14" s="623"/>
      <c r="CZ14" s="659">
        <v>3.2</v>
      </c>
      <c r="DA14" s="659"/>
      <c r="DB14" s="659"/>
      <c r="DC14" s="659"/>
      <c r="DD14" s="627">
        <v>464090</v>
      </c>
      <c r="DE14" s="622"/>
      <c r="DF14" s="622"/>
      <c r="DG14" s="622"/>
      <c r="DH14" s="622"/>
      <c r="DI14" s="622"/>
      <c r="DJ14" s="622"/>
      <c r="DK14" s="622"/>
      <c r="DL14" s="622"/>
      <c r="DM14" s="622"/>
      <c r="DN14" s="622"/>
      <c r="DO14" s="622"/>
      <c r="DP14" s="623"/>
      <c r="DQ14" s="627">
        <v>3820917</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135398</v>
      </c>
      <c r="S15" s="622"/>
      <c r="T15" s="622"/>
      <c r="U15" s="622"/>
      <c r="V15" s="622"/>
      <c r="W15" s="622"/>
      <c r="X15" s="622"/>
      <c r="Y15" s="623"/>
      <c r="Z15" s="659">
        <v>0.1</v>
      </c>
      <c r="AA15" s="659"/>
      <c r="AB15" s="659"/>
      <c r="AC15" s="659"/>
      <c r="AD15" s="660">
        <v>135398</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1713119</v>
      </c>
      <c r="BH15" s="622"/>
      <c r="BI15" s="622"/>
      <c r="BJ15" s="622"/>
      <c r="BK15" s="622"/>
      <c r="BL15" s="622"/>
      <c r="BM15" s="622"/>
      <c r="BN15" s="623"/>
      <c r="BO15" s="659">
        <v>4.5999999999999996</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15950726</v>
      </c>
      <c r="CS15" s="622"/>
      <c r="CT15" s="622"/>
      <c r="CU15" s="622"/>
      <c r="CV15" s="622"/>
      <c r="CW15" s="622"/>
      <c r="CX15" s="622"/>
      <c r="CY15" s="623"/>
      <c r="CZ15" s="659">
        <v>11.8</v>
      </c>
      <c r="DA15" s="659"/>
      <c r="DB15" s="659"/>
      <c r="DC15" s="659"/>
      <c r="DD15" s="627">
        <v>4249923</v>
      </c>
      <c r="DE15" s="622"/>
      <c r="DF15" s="622"/>
      <c r="DG15" s="622"/>
      <c r="DH15" s="622"/>
      <c r="DI15" s="622"/>
      <c r="DJ15" s="622"/>
      <c r="DK15" s="622"/>
      <c r="DL15" s="622"/>
      <c r="DM15" s="622"/>
      <c r="DN15" s="622"/>
      <c r="DO15" s="622"/>
      <c r="DP15" s="623"/>
      <c r="DQ15" s="627">
        <v>10602148</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707302</v>
      </c>
      <c r="S16" s="622"/>
      <c r="T16" s="622"/>
      <c r="U16" s="622"/>
      <c r="V16" s="622"/>
      <c r="W16" s="622"/>
      <c r="X16" s="622"/>
      <c r="Y16" s="623"/>
      <c r="Z16" s="659">
        <v>0.5</v>
      </c>
      <c r="AA16" s="659"/>
      <c r="AB16" s="659"/>
      <c r="AC16" s="659"/>
      <c r="AD16" s="660">
        <v>707302</v>
      </c>
      <c r="AE16" s="660"/>
      <c r="AF16" s="660"/>
      <c r="AG16" s="660"/>
      <c r="AH16" s="660"/>
      <c r="AI16" s="660"/>
      <c r="AJ16" s="660"/>
      <c r="AK16" s="660"/>
      <c r="AL16" s="624">
        <v>1</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v>778304</v>
      </c>
      <c r="BH16" s="622"/>
      <c r="BI16" s="622"/>
      <c r="BJ16" s="622"/>
      <c r="BK16" s="622"/>
      <c r="BL16" s="622"/>
      <c r="BM16" s="622"/>
      <c r="BN16" s="623"/>
      <c r="BO16" s="659">
        <v>2.1</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68888</v>
      </c>
      <c r="CS16" s="622"/>
      <c r="CT16" s="622"/>
      <c r="CU16" s="622"/>
      <c r="CV16" s="622"/>
      <c r="CW16" s="622"/>
      <c r="CX16" s="622"/>
      <c r="CY16" s="623"/>
      <c r="CZ16" s="659">
        <v>0.1</v>
      </c>
      <c r="DA16" s="659"/>
      <c r="DB16" s="659"/>
      <c r="DC16" s="659"/>
      <c r="DD16" s="627" t="s">
        <v>122</v>
      </c>
      <c r="DE16" s="622"/>
      <c r="DF16" s="622"/>
      <c r="DG16" s="622"/>
      <c r="DH16" s="622"/>
      <c r="DI16" s="622"/>
      <c r="DJ16" s="622"/>
      <c r="DK16" s="622"/>
      <c r="DL16" s="622"/>
      <c r="DM16" s="622"/>
      <c r="DN16" s="622"/>
      <c r="DO16" s="622"/>
      <c r="DP16" s="623"/>
      <c r="DQ16" s="627">
        <v>53291</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1477711</v>
      </c>
      <c r="S17" s="622"/>
      <c r="T17" s="622"/>
      <c r="U17" s="622"/>
      <c r="V17" s="622"/>
      <c r="W17" s="622"/>
      <c r="X17" s="622"/>
      <c r="Y17" s="623"/>
      <c r="Z17" s="659">
        <v>1</v>
      </c>
      <c r="AA17" s="659"/>
      <c r="AB17" s="659"/>
      <c r="AC17" s="659"/>
      <c r="AD17" s="660">
        <v>1477711</v>
      </c>
      <c r="AE17" s="660"/>
      <c r="AF17" s="660"/>
      <c r="AG17" s="660"/>
      <c r="AH17" s="660"/>
      <c r="AI17" s="660"/>
      <c r="AJ17" s="660"/>
      <c r="AK17" s="660"/>
      <c r="AL17" s="624">
        <v>2</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15005541</v>
      </c>
      <c r="CS17" s="622"/>
      <c r="CT17" s="622"/>
      <c r="CU17" s="622"/>
      <c r="CV17" s="622"/>
      <c r="CW17" s="622"/>
      <c r="CX17" s="622"/>
      <c r="CY17" s="623"/>
      <c r="CZ17" s="659">
        <v>11.1</v>
      </c>
      <c r="DA17" s="659"/>
      <c r="DB17" s="659"/>
      <c r="DC17" s="659"/>
      <c r="DD17" s="627" t="s">
        <v>122</v>
      </c>
      <c r="DE17" s="622"/>
      <c r="DF17" s="622"/>
      <c r="DG17" s="622"/>
      <c r="DH17" s="622"/>
      <c r="DI17" s="622"/>
      <c r="DJ17" s="622"/>
      <c r="DK17" s="622"/>
      <c r="DL17" s="622"/>
      <c r="DM17" s="622"/>
      <c r="DN17" s="622"/>
      <c r="DO17" s="622"/>
      <c r="DP17" s="623"/>
      <c r="DQ17" s="627">
        <v>14835348</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279849</v>
      </c>
      <c r="S18" s="622"/>
      <c r="T18" s="622"/>
      <c r="U18" s="622"/>
      <c r="V18" s="622"/>
      <c r="W18" s="622"/>
      <c r="X18" s="622"/>
      <c r="Y18" s="623"/>
      <c r="Z18" s="659">
        <v>0.2</v>
      </c>
      <c r="AA18" s="659"/>
      <c r="AB18" s="659"/>
      <c r="AC18" s="659"/>
      <c r="AD18" s="660">
        <v>279849</v>
      </c>
      <c r="AE18" s="660"/>
      <c r="AF18" s="660"/>
      <c r="AG18" s="660"/>
      <c r="AH18" s="660"/>
      <c r="AI18" s="660"/>
      <c r="AJ18" s="660"/>
      <c r="AK18" s="660"/>
      <c r="AL18" s="624">
        <v>0.4</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1158026</v>
      </c>
      <c r="S19" s="622"/>
      <c r="T19" s="622"/>
      <c r="U19" s="622"/>
      <c r="V19" s="622"/>
      <c r="W19" s="622"/>
      <c r="X19" s="622"/>
      <c r="Y19" s="623"/>
      <c r="Z19" s="659">
        <v>0.8</v>
      </c>
      <c r="AA19" s="659"/>
      <c r="AB19" s="659"/>
      <c r="AC19" s="659"/>
      <c r="AD19" s="660">
        <v>1158026</v>
      </c>
      <c r="AE19" s="660"/>
      <c r="AF19" s="660"/>
      <c r="AG19" s="660"/>
      <c r="AH19" s="660"/>
      <c r="AI19" s="660"/>
      <c r="AJ19" s="660"/>
      <c r="AK19" s="660"/>
      <c r="AL19" s="624">
        <v>1.6</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1634355</v>
      </c>
      <c r="BH19" s="622"/>
      <c r="BI19" s="622"/>
      <c r="BJ19" s="622"/>
      <c r="BK19" s="622"/>
      <c r="BL19" s="622"/>
      <c r="BM19" s="622"/>
      <c r="BN19" s="623"/>
      <c r="BO19" s="659">
        <v>4.3</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39836</v>
      </c>
      <c r="S20" s="622"/>
      <c r="T20" s="622"/>
      <c r="U20" s="622"/>
      <c r="V20" s="622"/>
      <c r="W20" s="622"/>
      <c r="X20" s="622"/>
      <c r="Y20" s="623"/>
      <c r="Z20" s="659">
        <v>0</v>
      </c>
      <c r="AA20" s="659"/>
      <c r="AB20" s="659"/>
      <c r="AC20" s="659"/>
      <c r="AD20" s="660">
        <v>39836</v>
      </c>
      <c r="AE20" s="660"/>
      <c r="AF20" s="660"/>
      <c r="AG20" s="660"/>
      <c r="AH20" s="660"/>
      <c r="AI20" s="660"/>
      <c r="AJ20" s="660"/>
      <c r="AK20" s="660"/>
      <c r="AL20" s="624">
        <v>0.1</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1634355</v>
      </c>
      <c r="BH20" s="622"/>
      <c r="BI20" s="622"/>
      <c r="BJ20" s="622"/>
      <c r="BK20" s="622"/>
      <c r="BL20" s="622"/>
      <c r="BM20" s="622"/>
      <c r="BN20" s="623"/>
      <c r="BO20" s="659">
        <v>4.3</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135597589</v>
      </c>
      <c r="CS20" s="622"/>
      <c r="CT20" s="622"/>
      <c r="CU20" s="622"/>
      <c r="CV20" s="622"/>
      <c r="CW20" s="622"/>
      <c r="CX20" s="622"/>
      <c r="CY20" s="623"/>
      <c r="CZ20" s="659">
        <v>100</v>
      </c>
      <c r="DA20" s="659"/>
      <c r="DB20" s="659"/>
      <c r="DC20" s="659"/>
      <c r="DD20" s="627">
        <v>17811328</v>
      </c>
      <c r="DE20" s="622"/>
      <c r="DF20" s="622"/>
      <c r="DG20" s="622"/>
      <c r="DH20" s="622"/>
      <c r="DI20" s="622"/>
      <c r="DJ20" s="622"/>
      <c r="DK20" s="622"/>
      <c r="DL20" s="622"/>
      <c r="DM20" s="622"/>
      <c r="DN20" s="622"/>
      <c r="DO20" s="622"/>
      <c r="DP20" s="623"/>
      <c r="DQ20" s="627">
        <v>88769260</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29023858</v>
      </c>
      <c r="S21" s="622"/>
      <c r="T21" s="622"/>
      <c r="U21" s="622"/>
      <c r="V21" s="622"/>
      <c r="W21" s="622"/>
      <c r="X21" s="622"/>
      <c r="Y21" s="623"/>
      <c r="Z21" s="659">
        <v>20.5</v>
      </c>
      <c r="AA21" s="659"/>
      <c r="AB21" s="659"/>
      <c r="AC21" s="659"/>
      <c r="AD21" s="660">
        <v>25919219</v>
      </c>
      <c r="AE21" s="660"/>
      <c r="AF21" s="660"/>
      <c r="AG21" s="660"/>
      <c r="AH21" s="660"/>
      <c r="AI21" s="660"/>
      <c r="AJ21" s="660"/>
      <c r="AK21" s="660"/>
      <c r="AL21" s="624">
        <v>35.1</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v>34699</v>
      </c>
      <c r="BH21" s="622"/>
      <c r="BI21" s="622"/>
      <c r="BJ21" s="622"/>
      <c r="BK21" s="622"/>
      <c r="BL21" s="622"/>
      <c r="BM21" s="622"/>
      <c r="BN21" s="623"/>
      <c r="BO21" s="659">
        <v>0.1</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25919219</v>
      </c>
      <c r="S22" s="622"/>
      <c r="T22" s="622"/>
      <c r="U22" s="622"/>
      <c r="V22" s="622"/>
      <c r="W22" s="622"/>
      <c r="X22" s="622"/>
      <c r="Y22" s="623"/>
      <c r="Z22" s="659">
        <v>18.3</v>
      </c>
      <c r="AA22" s="659"/>
      <c r="AB22" s="659"/>
      <c r="AC22" s="659"/>
      <c r="AD22" s="660">
        <v>25919219</v>
      </c>
      <c r="AE22" s="660"/>
      <c r="AF22" s="660"/>
      <c r="AG22" s="660"/>
      <c r="AH22" s="660"/>
      <c r="AI22" s="660"/>
      <c r="AJ22" s="660"/>
      <c r="AK22" s="660"/>
      <c r="AL22" s="624">
        <v>35.1</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3104385</v>
      </c>
      <c r="S23" s="622"/>
      <c r="T23" s="622"/>
      <c r="U23" s="622"/>
      <c r="V23" s="622"/>
      <c r="W23" s="622"/>
      <c r="X23" s="622"/>
      <c r="Y23" s="623"/>
      <c r="Z23" s="659">
        <v>2.2000000000000002</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v>1599656</v>
      </c>
      <c r="BH23" s="622"/>
      <c r="BI23" s="622"/>
      <c r="BJ23" s="622"/>
      <c r="BK23" s="622"/>
      <c r="BL23" s="622"/>
      <c r="BM23" s="622"/>
      <c r="BN23" s="623"/>
      <c r="BO23" s="659">
        <v>4.3</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v>254</v>
      </c>
      <c r="S24" s="622"/>
      <c r="T24" s="622"/>
      <c r="U24" s="622"/>
      <c r="V24" s="622"/>
      <c r="W24" s="622"/>
      <c r="X24" s="622"/>
      <c r="Y24" s="623"/>
      <c r="Z24" s="659">
        <v>0</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66100484</v>
      </c>
      <c r="CS24" s="677"/>
      <c r="CT24" s="677"/>
      <c r="CU24" s="677"/>
      <c r="CV24" s="677"/>
      <c r="CW24" s="677"/>
      <c r="CX24" s="677"/>
      <c r="CY24" s="702"/>
      <c r="CZ24" s="703">
        <v>48.7</v>
      </c>
      <c r="DA24" s="685"/>
      <c r="DB24" s="685"/>
      <c r="DC24" s="705"/>
      <c r="DD24" s="701">
        <v>47241662</v>
      </c>
      <c r="DE24" s="677"/>
      <c r="DF24" s="677"/>
      <c r="DG24" s="677"/>
      <c r="DH24" s="677"/>
      <c r="DI24" s="677"/>
      <c r="DJ24" s="677"/>
      <c r="DK24" s="702"/>
      <c r="DL24" s="701">
        <v>43297606</v>
      </c>
      <c r="DM24" s="677"/>
      <c r="DN24" s="677"/>
      <c r="DO24" s="677"/>
      <c r="DP24" s="677"/>
      <c r="DQ24" s="677"/>
      <c r="DR24" s="677"/>
      <c r="DS24" s="677"/>
      <c r="DT24" s="677"/>
      <c r="DU24" s="677"/>
      <c r="DV24" s="702"/>
      <c r="DW24" s="703">
        <v>58.1</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78042834</v>
      </c>
      <c r="S25" s="622"/>
      <c r="T25" s="622"/>
      <c r="U25" s="622"/>
      <c r="V25" s="622"/>
      <c r="W25" s="622"/>
      <c r="X25" s="622"/>
      <c r="Y25" s="623"/>
      <c r="Z25" s="659">
        <v>55.1</v>
      </c>
      <c r="AA25" s="659"/>
      <c r="AB25" s="659"/>
      <c r="AC25" s="659"/>
      <c r="AD25" s="660">
        <v>73338539</v>
      </c>
      <c r="AE25" s="660"/>
      <c r="AF25" s="660"/>
      <c r="AG25" s="660"/>
      <c r="AH25" s="660"/>
      <c r="AI25" s="660"/>
      <c r="AJ25" s="660"/>
      <c r="AK25" s="660"/>
      <c r="AL25" s="624">
        <v>99.4</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22861637</v>
      </c>
      <c r="CS25" s="634"/>
      <c r="CT25" s="634"/>
      <c r="CU25" s="634"/>
      <c r="CV25" s="634"/>
      <c r="CW25" s="634"/>
      <c r="CX25" s="634"/>
      <c r="CY25" s="635"/>
      <c r="CZ25" s="624">
        <v>16.899999999999999</v>
      </c>
      <c r="DA25" s="636"/>
      <c r="DB25" s="636"/>
      <c r="DC25" s="637"/>
      <c r="DD25" s="627">
        <v>21518311</v>
      </c>
      <c r="DE25" s="634"/>
      <c r="DF25" s="634"/>
      <c r="DG25" s="634"/>
      <c r="DH25" s="634"/>
      <c r="DI25" s="634"/>
      <c r="DJ25" s="634"/>
      <c r="DK25" s="635"/>
      <c r="DL25" s="627">
        <v>21119774</v>
      </c>
      <c r="DM25" s="634"/>
      <c r="DN25" s="634"/>
      <c r="DO25" s="634"/>
      <c r="DP25" s="634"/>
      <c r="DQ25" s="634"/>
      <c r="DR25" s="634"/>
      <c r="DS25" s="634"/>
      <c r="DT25" s="634"/>
      <c r="DU25" s="634"/>
      <c r="DV25" s="635"/>
      <c r="DW25" s="624">
        <v>28.3</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23976</v>
      </c>
      <c r="S26" s="622"/>
      <c r="T26" s="622"/>
      <c r="U26" s="622"/>
      <c r="V26" s="622"/>
      <c r="W26" s="622"/>
      <c r="X26" s="622"/>
      <c r="Y26" s="623"/>
      <c r="Z26" s="659">
        <v>0</v>
      </c>
      <c r="AA26" s="659"/>
      <c r="AB26" s="659"/>
      <c r="AC26" s="659"/>
      <c r="AD26" s="660">
        <v>23976</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13074868</v>
      </c>
      <c r="CS26" s="622"/>
      <c r="CT26" s="622"/>
      <c r="CU26" s="622"/>
      <c r="CV26" s="622"/>
      <c r="CW26" s="622"/>
      <c r="CX26" s="622"/>
      <c r="CY26" s="623"/>
      <c r="CZ26" s="624">
        <v>9.6</v>
      </c>
      <c r="DA26" s="636"/>
      <c r="DB26" s="636"/>
      <c r="DC26" s="637"/>
      <c r="DD26" s="627">
        <v>12261325</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1303295</v>
      </c>
      <c r="S27" s="622"/>
      <c r="T27" s="622"/>
      <c r="U27" s="622"/>
      <c r="V27" s="622"/>
      <c r="W27" s="622"/>
      <c r="X27" s="622"/>
      <c r="Y27" s="623"/>
      <c r="Z27" s="659">
        <v>0.9</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37623861</v>
      </c>
      <c r="BH27" s="622"/>
      <c r="BI27" s="622"/>
      <c r="BJ27" s="622"/>
      <c r="BK27" s="622"/>
      <c r="BL27" s="622"/>
      <c r="BM27" s="622"/>
      <c r="BN27" s="623"/>
      <c r="BO27" s="659">
        <v>100</v>
      </c>
      <c r="BP27" s="659"/>
      <c r="BQ27" s="659"/>
      <c r="BR27" s="659"/>
      <c r="BS27" s="660">
        <v>656598</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28233306</v>
      </c>
      <c r="CS27" s="634"/>
      <c r="CT27" s="634"/>
      <c r="CU27" s="634"/>
      <c r="CV27" s="634"/>
      <c r="CW27" s="634"/>
      <c r="CX27" s="634"/>
      <c r="CY27" s="635"/>
      <c r="CZ27" s="624">
        <v>20.8</v>
      </c>
      <c r="DA27" s="636"/>
      <c r="DB27" s="636"/>
      <c r="DC27" s="637"/>
      <c r="DD27" s="627">
        <v>10888003</v>
      </c>
      <c r="DE27" s="634"/>
      <c r="DF27" s="634"/>
      <c r="DG27" s="634"/>
      <c r="DH27" s="634"/>
      <c r="DI27" s="634"/>
      <c r="DJ27" s="634"/>
      <c r="DK27" s="635"/>
      <c r="DL27" s="627">
        <v>7342484</v>
      </c>
      <c r="DM27" s="634"/>
      <c r="DN27" s="634"/>
      <c r="DO27" s="634"/>
      <c r="DP27" s="634"/>
      <c r="DQ27" s="634"/>
      <c r="DR27" s="634"/>
      <c r="DS27" s="634"/>
      <c r="DT27" s="634"/>
      <c r="DU27" s="634"/>
      <c r="DV27" s="635"/>
      <c r="DW27" s="624">
        <v>9.9</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915744</v>
      </c>
      <c r="S28" s="622"/>
      <c r="T28" s="622"/>
      <c r="U28" s="622"/>
      <c r="V28" s="622"/>
      <c r="W28" s="622"/>
      <c r="X28" s="622"/>
      <c r="Y28" s="623"/>
      <c r="Z28" s="659">
        <v>0.6</v>
      </c>
      <c r="AA28" s="659"/>
      <c r="AB28" s="659"/>
      <c r="AC28" s="659"/>
      <c r="AD28" s="660">
        <v>156248</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15005541</v>
      </c>
      <c r="CS28" s="622"/>
      <c r="CT28" s="622"/>
      <c r="CU28" s="622"/>
      <c r="CV28" s="622"/>
      <c r="CW28" s="622"/>
      <c r="CX28" s="622"/>
      <c r="CY28" s="623"/>
      <c r="CZ28" s="624">
        <v>11.1</v>
      </c>
      <c r="DA28" s="636"/>
      <c r="DB28" s="636"/>
      <c r="DC28" s="637"/>
      <c r="DD28" s="627">
        <v>14835348</v>
      </c>
      <c r="DE28" s="622"/>
      <c r="DF28" s="622"/>
      <c r="DG28" s="622"/>
      <c r="DH28" s="622"/>
      <c r="DI28" s="622"/>
      <c r="DJ28" s="622"/>
      <c r="DK28" s="623"/>
      <c r="DL28" s="627">
        <v>14835348</v>
      </c>
      <c r="DM28" s="622"/>
      <c r="DN28" s="622"/>
      <c r="DO28" s="622"/>
      <c r="DP28" s="622"/>
      <c r="DQ28" s="622"/>
      <c r="DR28" s="622"/>
      <c r="DS28" s="622"/>
      <c r="DT28" s="622"/>
      <c r="DU28" s="622"/>
      <c r="DV28" s="623"/>
      <c r="DW28" s="624">
        <v>19.899999999999999</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941215</v>
      </c>
      <c r="S29" s="622"/>
      <c r="T29" s="622"/>
      <c r="U29" s="622"/>
      <c r="V29" s="622"/>
      <c r="W29" s="622"/>
      <c r="X29" s="622"/>
      <c r="Y29" s="623"/>
      <c r="Z29" s="659">
        <v>0.7</v>
      </c>
      <c r="AA29" s="659"/>
      <c r="AB29" s="659"/>
      <c r="AC29" s="659"/>
      <c r="AD29" s="660">
        <v>5937</v>
      </c>
      <c r="AE29" s="660"/>
      <c r="AF29" s="660"/>
      <c r="AG29" s="660"/>
      <c r="AH29" s="660"/>
      <c r="AI29" s="660"/>
      <c r="AJ29" s="660"/>
      <c r="AK29" s="660"/>
      <c r="AL29" s="624">
        <v>0</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15003694</v>
      </c>
      <c r="CS29" s="634"/>
      <c r="CT29" s="634"/>
      <c r="CU29" s="634"/>
      <c r="CV29" s="634"/>
      <c r="CW29" s="634"/>
      <c r="CX29" s="634"/>
      <c r="CY29" s="635"/>
      <c r="CZ29" s="624">
        <v>11.1</v>
      </c>
      <c r="DA29" s="636"/>
      <c r="DB29" s="636"/>
      <c r="DC29" s="637"/>
      <c r="DD29" s="627">
        <v>14833501</v>
      </c>
      <c r="DE29" s="634"/>
      <c r="DF29" s="634"/>
      <c r="DG29" s="634"/>
      <c r="DH29" s="634"/>
      <c r="DI29" s="634"/>
      <c r="DJ29" s="634"/>
      <c r="DK29" s="635"/>
      <c r="DL29" s="627">
        <v>14833501</v>
      </c>
      <c r="DM29" s="634"/>
      <c r="DN29" s="634"/>
      <c r="DO29" s="634"/>
      <c r="DP29" s="634"/>
      <c r="DQ29" s="634"/>
      <c r="DR29" s="634"/>
      <c r="DS29" s="634"/>
      <c r="DT29" s="634"/>
      <c r="DU29" s="634"/>
      <c r="DV29" s="635"/>
      <c r="DW29" s="624">
        <v>19.899999999999999</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22908123</v>
      </c>
      <c r="S30" s="622"/>
      <c r="T30" s="622"/>
      <c r="U30" s="622"/>
      <c r="V30" s="622"/>
      <c r="W30" s="622"/>
      <c r="X30" s="622"/>
      <c r="Y30" s="623"/>
      <c r="Z30" s="659">
        <v>16.2</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14482723</v>
      </c>
      <c r="CS30" s="622"/>
      <c r="CT30" s="622"/>
      <c r="CU30" s="622"/>
      <c r="CV30" s="622"/>
      <c r="CW30" s="622"/>
      <c r="CX30" s="622"/>
      <c r="CY30" s="623"/>
      <c r="CZ30" s="624">
        <v>10.7</v>
      </c>
      <c r="DA30" s="636"/>
      <c r="DB30" s="636"/>
      <c r="DC30" s="637"/>
      <c r="DD30" s="627">
        <v>14313110</v>
      </c>
      <c r="DE30" s="622"/>
      <c r="DF30" s="622"/>
      <c r="DG30" s="622"/>
      <c r="DH30" s="622"/>
      <c r="DI30" s="622"/>
      <c r="DJ30" s="622"/>
      <c r="DK30" s="623"/>
      <c r="DL30" s="627">
        <v>14313110</v>
      </c>
      <c r="DM30" s="622"/>
      <c r="DN30" s="622"/>
      <c r="DO30" s="622"/>
      <c r="DP30" s="622"/>
      <c r="DQ30" s="622"/>
      <c r="DR30" s="622"/>
      <c r="DS30" s="622"/>
      <c r="DT30" s="622"/>
      <c r="DU30" s="622"/>
      <c r="DV30" s="623"/>
      <c r="DW30" s="624">
        <v>19.2</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99.4</v>
      </c>
      <c r="BH31" s="684"/>
      <c r="BI31" s="684"/>
      <c r="BJ31" s="684"/>
      <c r="BK31" s="684"/>
      <c r="BL31" s="684"/>
      <c r="BM31" s="685">
        <v>98.1</v>
      </c>
      <c r="BN31" s="684"/>
      <c r="BO31" s="684"/>
      <c r="BP31" s="684"/>
      <c r="BQ31" s="686"/>
      <c r="BR31" s="683">
        <v>99.4</v>
      </c>
      <c r="BS31" s="684"/>
      <c r="BT31" s="684"/>
      <c r="BU31" s="684"/>
      <c r="BV31" s="684"/>
      <c r="BW31" s="684"/>
      <c r="BX31" s="685">
        <v>98.2</v>
      </c>
      <c r="BY31" s="684"/>
      <c r="BZ31" s="684"/>
      <c r="CA31" s="684"/>
      <c r="CB31" s="686"/>
      <c r="CD31" s="642"/>
      <c r="CE31" s="643"/>
      <c r="CF31" s="618" t="s">
        <v>300</v>
      </c>
      <c r="CG31" s="619"/>
      <c r="CH31" s="619"/>
      <c r="CI31" s="619"/>
      <c r="CJ31" s="619"/>
      <c r="CK31" s="619"/>
      <c r="CL31" s="619"/>
      <c r="CM31" s="619"/>
      <c r="CN31" s="619"/>
      <c r="CO31" s="619"/>
      <c r="CP31" s="619"/>
      <c r="CQ31" s="620"/>
      <c r="CR31" s="621">
        <v>520971</v>
      </c>
      <c r="CS31" s="634"/>
      <c r="CT31" s="634"/>
      <c r="CU31" s="634"/>
      <c r="CV31" s="634"/>
      <c r="CW31" s="634"/>
      <c r="CX31" s="634"/>
      <c r="CY31" s="635"/>
      <c r="CZ31" s="624">
        <v>0.4</v>
      </c>
      <c r="DA31" s="636"/>
      <c r="DB31" s="636"/>
      <c r="DC31" s="637"/>
      <c r="DD31" s="627">
        <v>520391</v>
      </c>
      <c r="DE31" s="634"/>
      <c r="DF31" s="634"/>
      <c r="DG31" s="634"/>
      <c r="DH31" s="634"/>
      <c r="DI31" s="634"/>
      <c r="DJ31" s="634"/>
      <c r="DK31" s="635"/>
      <c r="DL31" s="627">
        <v>520391</v>
      </c>
      <c r="DM31" s="634"/>
      <c r="DN31" s="634"/>
      <c r="DO31" s="634"/>
      <c r="DP31" s="634"/>
      <c r="DQ31" s="634"/>
      <c r="DR31" s="634"/>
      <c r="DS31" s="634"/>
      <c r="DT31" s="634"/>
      <c r="DU31" s="634"/>
      <c r="DV31" s="635"/>
      <c r="DW31" s="624">
        <v>0.7</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8404747</v>
      </c>
      <c r="S32" s="622"/>
      <c r="T32" s="622"/>
      <c r="U32" s="622"/>
      <c r="V32" s="622"/>
      <c r="W32" s="622"/>
      <c r="X32" s="622"/>
      <c r="Y32" s="623"/>
      <c r="Z32" s="659">
        <v>5.9</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99.4</v>
      </c>
      <c r="BH32" s="634"/>
      <c r="BI32" s="634"/>
      <c r="BJ32" s="634"/>
      <c r="BK32" s="634"/>
      <c r="BL32" s="634"/>
      <c r="BM32" s="625">
        <v>98.2</v>
      </c>
      <c r="BN32" s="634"/>
      <c r="BO32" s="634"/>
      <c r="BP32" s="634"/>
      <c r="BQ32" s="657"/>
      <c r="BR32" s="687">
        <v>99.4</v>
      </c>
      <c r="BS32" s="634"/>
      <c r="BT32" s="634"/>
      <c r="BU32" s="634"/>
      <c r="BV32" s="634"/>
      <c r="BW32" s="634"/>
      <c r="BX32" s="625">
        <v>98.3</v>
      </c>
      <c r="BY32" s="634"/>
      <c r="BZ32" s="634"/>
      <c r="CA32" s="634"/>
      <c r="CB32" s="657"/>
      <c r="CD32" s="644"/>
      <c r="CE32" s="645"/>
      <c r="CF32" s="618" t="s">
        <v>304</v>
      </c>
      <c r="CG32" s="619"/>
      <c r="CH32" s="619"/>
      <c r="CI32" s="619"/>
      <c r="CJ32" s="619"/>
      <c r="CK32" s="619"/>
      <c r="CL32" s="619"/>
      <c r="CM32" s="619"/>
      <c r="CN32" s="619"/>
      <c r="CO32" s="619"/>
      <c r="CP32" s="619"/>
      <c r="CQ32" s="620"/>
      <c r="CR32" s="621">
        <v>1847</v>
      </c>
      <c r="CS32" s="622"/>
      <c r="CT32" s="622"/>
      <c r="CU32" s="622"/>
      <c r="CV32" s="622"/>
      <c r="CW32" s="622"/>
      <c r="CX32" s="622"/>
      <c r="CY32" s="623"/>
      <c r="CZ32" s="624">
        <v>0</v>
      </c>
      <c r="DA32" s="636"/>
      <c r="DB32" s="636"/>
      <c r="DC32" s="637"/>
      <c r="DD32" s="627">
        <v>1847</v>
      </c>
      <c r="DE32" s="622"/>
      <c r="DF32" s="622"/>
      <c r="DG32" s="622"/>
      <c r="DH32" s="622"/>
      <c r="DI32" s="622"/>
      <c r="DJ32" s="622"/>
      <c r="DK32" s="623"/>
      <c r="DL32" s="627">
        <v>1847</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321188</v>
      </c>
      <c r="S33" s="622"/>
      <c r="T33" s="622"/>
      <c r="U33" s="622"/>
      <c r="V33" s="622"/>
      <c r="W33" s="622"/>
      <c r="X33" s="622"/>
      <c r="Y33" s="623"/>
      <c r="Z33" s="659">
        <v>0.2</v>
      </c>
      <c r="AA33" s="659"/>
      <c r="AB33" s="659"/>
      <c r="AC33" s="659"/>
      <c r="AD33" s="660">
        <v>188942</v>
      </c>
      <c r="AE33" s="660"/>
      <c r="AF33" s="660"/>
      <c r="AG33" s="660"/>
      <c r="AH33" s="660"/>
      <c r="AI33" s="660"/>
      <c r="AJ33" s="660"/>
      <c r="AK33" s="660"/>
      <c r="AL33" s="624">
        <v>0.3</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99.3</v>
      </c>
      <c r="BH33" s="606"/>
      <c r="BI33" s="606"/>
      <c r="BJ33" s="606"/>
      <c r="BK33" s="606"/>
      <c r="BL33" s="606"/>
      <c r="BM33" s="652">
        <v>97.7</v>
      </c>
      <c r="BN33" s="606"/>
      <c r="BO33" s="606"/>
      <c r="BP33" s="606"/>
      <c r="BQ33" s="669"/>
      <c r="BR33" s="682">
        <v>99.4</v>
      </c>
      <c r="BS33" s="606"/>
      <c r="BT33" s="606"/>
      <c r="BU33" s="606"/>
      <c r="BV33" s="606"/>
      <c r="BW33" s="606"/>
      <c r="BX33" s="652">
        <v>97.8</v>
      </c>
      <c r="BY33" s="606"/>
      <c r="BZ33" s="606"/>
      <c r="CA33" s="606"/>
      <c r="CB33" s="669"/>
      <c r="CD33" s="618" t="s">
        <v>307</v>
      </c>
      <c r="CE33" s="619"/>
      <c r="CF33" s="619"/>
      <c r="CG33" s="619"/>
      <c r="CH33" s="619"/>
      <c r="CI33" s="619"/>
      <c r="CJ33" s="619"/>
      <c r="CK33" s="619"/>
      <c r="CL33" s="619"/>
      <c r="CM33" s="619"/>
      <c r="CN33" s="619"/>
      <c r="CO33" s="619"/>
      <c r="CP33" s="619"/>
      <c r="CQ33" s="620"/>
      <c r="CR33" s="621">
        <v>51616889</v>
      </c>
      <c r="CS33" s="634"/>
      <c r="CT33" s="634"/>
      <c r="CU33" s="634"/>
      <c r="CV33" s="634"/>
      <c r="CW33" s="634"/>
      <c r="CX33" s="634"/>
      <c r="CY33" s="635"/>
      <c r="CZ33" s="624">
        <v>38.1</v>
      </c>
      <c r="DA33" s="636"/>
      <c r="DB33" s="636"/>
      <c r="DC33" s="637"/>
      <c r="DD33" s="627">
        <v>39681274</v>
      </c>
      <c r="DE33" s="634"/>
      <c r="DF33" s="634"/>
      <c r="DG33" s="634"/>
      <c r="DH33" s="634"/>
      <c r="DI33" s="634"/>
      <c r="DJ33" s="634"/>
      <c r="DK33" s="635"/>
      <c r="DL33" s="627">
        <v>28301228</v>
      </c>
      <c r="DM33" s="634"/>
      <c r="DN33" s="634"/>
      <c r="DO33" s="634"/>
      <c r="DP33" s="634"/>
      <c r="DQ33" s="634"/>
      <c r="DR33" s="634"/>
      <c r="DS33" s="634"/>
      <c r="DT33" s="634"/>
      <c r="DU33" s="634"/>
      <c r="DV33" s="635"/>
      <c r="DW33" s="624">
        <v>38</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4290807</v>
      </c>
      <c r="S34" s="622"/>
      <c r="T34" s="622"/>
      <c r="U34" s="622"/>
      <c r="V34" s="622"/>
      <c r="W34" s="622"/>
      <c r="X34" s="622"/>
      <c r="Y34" s="623"/>
      <c r="Z34" s="659">
        <v>3</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19984791</v>
      </c>
      <c r="CS34" s="622"/>
      <c r="CT34" s="622"/>
      <c r="CU34" s="622"/>
      <c r="CV34" s="622"/>
      <c r="CW34" s="622"/>
      <c r="CX34" s="622"/>
      <c r="CY34" s="623"/>
      <c r="CZ34" s="624">
        <v>14.7</v>
      </c>
      <c r="DA34" s="636"/>
      <c r="DB34" s="636"/>
      <c r="DC34" s="637"/>
      <c r="DD34" s="627">
        <v>17082941</v>
      </c>
      <c r="DE34" s="622"/>
      <c r="DF34" s="622"/>
      <c r="DG34" s="622"/>
      <c r="DH34" s="622"/>
      <c r="DI34" s="622"/>
      <c r="DJ34" s="622"/>
      <c r="DK34" s="623"/>
      <c r="DL34" s="627">
        <v>11903555</v>
      </c>
      <c r="DM34" s="622"/>
      <c r="DN34" s="622"/>
      <c r="DO34" s="622"/>
      <c r="DP34" s="622"/>
      <c r="DQ34" s="622"/>
      <c r="DR34" s="622"/>
      <c r="DS34" s="622"/>
      <c r="DT34" s="622"/>
      <c r="DU34" s="622"/>
      <c r="DV34" s="623"/>
      <c r="DW34" s="624">
        <v>16</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1689584</v>
      </c>
      <c r="S35" s="622"/>
      <c r="T35" s="622"/>
      <c r="U35" s="622"/>
      <c r="V35" s="622"/>
      <c r="W35" s="622"/>
      <c r="X35" s="622"/>
      <c r="Y35" s="623"/>
      <c r="Z35" s="659">
        <v>1.2</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5052514</v>
      </c>
      <c r="CS35" s="634"/>
      <c r="CT35" s="634"/>
      <c r="CU35" s="634"/>
      <c r="CV35" s="634"/>
      <c r="CW35" s="634"/>
      <c r="CX35" s="634"/>
      <c r="CY35" s="635"/>
      <c r="CZ35" s="624">
        <v>3.7</v>
      </c>
      <c r="DA35" s="636"/>
      <c r="DB35" s="636"/>
      <c r="DC35" s="637"/>
      <c r="DD35" s="627">
        <v>3835741</v>
      </c>
      <c r="DE35" s="634"/>
      <c r="DF35" s="634"/>
      <c r="DG35" s="634"/>
      <c r="DH35" s="634"/>
      <c r="DI35" s="634"/>
      <c r="DJ35" s="634"/>
      <c r="DK35" s="635"/>
      <c r="DL35" s="627">
        <v>3659906</v>
      </c>
      <c r="DM35" s="634"/>
      <c r="DN35" s="634"/>
      <c r="DO35" s="634"/>
      <c r="DP35" s="634"/>
      <c r="DQ35" s="634"/>
      <c r="DR35" s="634"/>
      <c r="DS35" s="634"/>
      <c r="DT35" s="634"/>
      <c r="DU35" s="634"/>
      <c r="DV35" s="635"/>
      <c r="DW35" s="624">
        <v>4.9000000000000004</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6346029</v>
      </c>
      <c r="S36" s="622"/>
      <c r="T36" s="622"/>
      <c r="U36" s="622"/>
      <c r="V36" s="622"/>
      <c r="W36" s="622"/>
      <c r="X36" s="622"/>
      <c r="Y36" s="623"/>
      <c r="Z36" s="659">
        <v>4.5</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13487411</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206738</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11110200</v>
      </c>
      <c r="CS36" s="622"/>
      <c r="CT36" s="622"/>
      <c r="CU36" s="622"/>
      <c r="CV36" s="622"/>
      <c r="CW36" s="622"/>
      <c r="CX36" s="622"/>
      <c r="CY36" s="623"/>
      <c r="CZ36" s="624">
        <v>8.1999999999999993</v>
      </c>
      <c r="DA36" s="636"/>
      <c r="DB36" s="636"/>
      <c r="DC36" s="637"/>
      <c r="DD36" s="627">
        <v>9425596</v>
      </c>
      <c r="DE36" s="622"/>
      <c r="DF36" s="622"/>
      <c r="DG36" s="622"/>
      <c r="DH36" s="622"/>
      <c r="DI36" s="622"/>
      <c r="DJ36" s="622"/>
      <c r="DK36" s="623"/>
      <c r="DL36" s="627">
        <v>5277606</v>
      </c>
      <c r="DM36" s="622"/>
      <c r="DN36" s="622"/>
      <c r="DO36" s="622"/>
      <c r="DP36" s="622"/>
      <c r="DQ36" s="622"/>
      <c r="DR36" s="622"/>
      <c r="DS36" s="622"/>
      <c r="DT36" s="622"/>
      <c r="DU36" s="622"/>
      <c r="DV36" s="623"/>
      <c r="DW36" s="624">
        <v>7.1</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5860971</v>
      </c>
      <c r="S37" s="622"/>
      <c r="T37" s="622"/>
      <c r="U37" s="622"/>
      <c r="V37" s="622"/>
      <c r="W37" s="622"/>
      <c r="X37" s="622"/>
      <c r="Y37" s="623"/>
      <c r="Z37" s="659">
        <v>4.0999999999999996</v>
      </c>
      <c r="AA37" s="659"/>
      <c r="AB37" s="659"/>
      <c r="AC37" s="659"/>
      <c r="AD37" s="660">
        <v>80227</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3477918</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-68548</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124022</v>
      </c>
      <c r="CS37" s="634"/>
      <c r="CT37" s="634"/>
      <c r="CU37" s="634"/>
      <c r="CV37" s="634"/>
      <c r="CW37" s="634"/>
      <c r="CX37" s="634"/>
      <c r="CY37" s="635"/>
      <c r="CZ37" s="624">
        <v>0.1</v>
      </c>
      <c r="DA37" s="636"/>
      <c r="DB37" s="636"/>
      <c r="DC37" s="637"/>
      <c r="DD37" s="627">
        <v>124022</v>
      </c>
      <c r="DE37" s="634"/>
      <c r="DF37" s="634"/>
      <c r="DG37" s="634"/>
      <c r="DH37" s="634"/>
      <c r="DI37" s="634"/>
      <c r="DJ37" s="634"/>
      <c r="DK37" s="635"/>
      <c r="DL37" s="627">
        <v>124022</v>
      </c>
      <c r="DM37" s="634"/>
      <c r="DN37" s="634"/>
      <c r="DO37" s="634"/>
      <c r="DP37" s="634"/>
      <c r="DQ37" s="634"/>
      <c r="DR37" s="634"/>
      <c r="DS37" s="634"/>
      <c r="DT37" s="634"/>
      <c r="DU37" s="634"/>
      <c r="DV37" s="635"/>
      <c r="DW37" s="624">
        <v>0.2</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10575300</v>
      </c>
      <c r="S38" s="622"/>
      <c r="T38" s="622"/>
      <c r="U38" s="622"/>
      <c r="V38" s="622"/>
      <c r="W38" s="622"/>
      <c r="X38" s="622"/>
      <c r="Y38" s="623"/>
      <c r="Z38" s="659">
        <v>7.5</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332902</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29532</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9562994</v>
      </c>
      <c r="CS38" s="622"/>
      <c r="CT38" s="622"/>
      <c r="CU38" s="622"/>
      <c r="CV38" s="622"/>
      <c r="CW38" s="622"/>
      <c r="CX38" s="622"/>
      <c r="CY38" s="623"/>
      <c r="CZ38" s="624">
        <v>7.1</v>
      </c>
      <c r="DA38" s="636"/>
      <c r="DB38" s="636"/>
      <c r="DC38" s="637"/>
      <c r="DD38" s="627">
        <v>7984132</v>
      </c>
      <c r="DE38" s="622"/>
      <c r="DF38" s="622"/>
      <c r="DG38" s="622"/>
      <c r="DH38" s="622"/>
      <c r="DI38" s="622"/>
      <c r="DJ38" s="622"/>
      <c r="DK38" s="623"/>
      <c r="DL38" s="627">
        <v>7460161</v>
      </c>
      <c r="DM38" s="622"/>
      <c r="DN38" s="622"/>
      <c r="DO38" s="622"/>
      <c r="DP38" s="622"/>
      <c r="DQ38" s="622"/>
      <c r="DR38" s="622"/>
      <c r="DS38" s="622"/>
      <c r="DT38" s="622"/>
      <c r="DU38" s="622"/>
      <c r="DV38" s="623"/>
      <c r="DW38" s="624">
        <v>10</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113597</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41976</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635232</v>
      </c>
      <c r="CS39" s="634"/>
      <c r="CT39" s="634"/>
      <c r="CU39" s="634"/>
      <c r="CV39" s="634"/>
      <c r="CW39" s="634"/>
      <c r="CX39" s="634"/>
      <c r="CY39" s="635"/>
      <c r="CZ39" s="624">
        <v>0.5</v>
      </c>
      <c r="DA39" s="636"/>
      <c r="DB39" s="636"/>
      <c r="DC39" s="637"/>
      <c r="DD39" s="627">
        <v>486276</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741400</v>
      </c>
      <c r="S40" s="622"/>
      <c r="T40" s="622"/>
      <c r="U40" s="622"/>
      <c r="V40" s="622"/>
      <c r="W40" s="622"/>
      <c r="X40" s="622"/>
      <c r="Y40" s="623"/>
      <c r="Z40" s="659">
        <v>0.5</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98063</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84</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5271158</v>
      </c>
      <c r="CS40" s="622"/>
      <c r="CT40" s="622"/>
      <c r="CU40" s="622"/>
      <c r="CV40" s="622"/>
      <c r="CW40" s="622"/>
      <c r="CX40" s="622"/>
      <c r="CY40" s="623"/>
      <c r="CZ40" s="624">
        <v>3.9</v>
      </c>
      <c r="DA40" s="636"/>
      <c r="DB40" s="636"/>
      <c r="DC40" s="637"/>
      <c r="DD40" s="627">
        <v>866588</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141623813</v>
      </c>
      <c r="S41" s="646"/>
      <c r="T41" s="646"/>
      <c r="U41" s="646"/>
      <c r="V41" s="646"/>
      <c r="W41" s="646"/>
      <c r="X41" s="646"/>
      <c r="Y41" s="649"/>
      <c r="Z41" s="650">
        <v>100</v>
      </c>
      <c r="AA41" s="650"/>
      <c r="AB41" s="650"/>
      <c r="AC41" s="650"/>
      <c r="AD41" s="651">
        <v>73793869</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1699110</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7765821</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393</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17880216</v>
      </c>
      <c r="CS42" s="634"/>
      <c r="CT42" s="634"/>
      <c r="CU42" s="634"/>
      <c r="CV42" s="634"/>
      <c r="CW42" s="634"/>
      <c r="CX42" s="634"/>
      <c r="CY42" s="635"/>
      <c r="CZ42" s="624">
        <v>13.2</v>
      </c>
      <c r="DA42" s="636"/>
      <c r="DB42" s="636"/>
      <c r="DC42" s="637"/>
      <c r="DD42" s="627">
        <v>1846324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109222</v>
      </c>
      <c r="CS43" s="634"/>
      <c r="CT43" s="634"/>
      <c r="CU43" s="634"/>
      <c r="CV43" s="634"/>
      <c r="CW43" s="634"/>
      <c r="CX43" s="634"/>
      <c r="CY43" s="635"/>
      <c r="CZ43" s="624">
        <v>0.1</v>
      </c>
      <c r="DA43" s="636"/>
      <c r="DB43" s="636"/>
      <c r="DC43" s="637"/>
      <c r="DD43" s="627">
        <v>109222</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17811328</v>
      </c>
      <c r="CS44" s="622"/>
      <c r="CT44" s="622"/>
      <c r="CU44" s="622"/>
      <c r="CV44" s="622"/>
      <c r="CW44" s="622"/>
      <c r="CX44" s="622"/>
      <c r="CY44" s="623"/>
      <c r="CZ44" s="624">
        <v>13.1</v>
      </c>
      <c r="DA44" s="625"/>
      <c r="DB44" s="625"/>
      <c r="DC44" s="626"/>
      <c r="DD44" s="627">
        <v>1793033</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8141071</v>
      </c>
      <c r="CS45" s="634"/>
      <c r="CT45" s="634"/>
      <c r="CU45" s="634"/>
      <c r="CV45" s="634"/>
      <c r="CW45" s="634"/>
      <c r="CX45" s="634"/>
      <c r="CY45" s="635"/>
      <c r="CZ45" s="624">
        <v>6</v>
      </c>
      <c r="DA45" s="636"/>
      <c r="DB45" s="636"/>
      <c r="DC45" s="637"/>
      <c r="DD45" s="627">
        <v>289817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9440586</v>
      </c>
      <c r="CS46" s="622"/>
      <c r="CT46" s="622"/>
      <c r="CU46" s="622"/>
      <c r="CV46" s="622"/>
      <c r="CW46" s="622"/>
      <c r="CX46" s="622"/>
      <c r="CY46" s="623"/>
      <c r="CZ46" s="624">
        <v>7</v>
      </c>
      <c r="DA46" s="625"/>
      <c r="DB46" s="625"/>
      <c r="DC46" s="626"/>
      <c r="DD46" s="627">
        <v>1485178</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68888</v>
      </c>
      <c r="CS47" s="634"/>
      <c r="CT47" s="634"/>
      <c r="CU47" s="634"/>
      <c r="CV47" s="634"/>
      <c r="CW47" s="634"/>
      <c r="CX47" s="634"/>
      <c r="CY47" s="635"/>
      <c r="CZ47" s="624">
        <v>0.1</v>
      </c>
      <c r="DA47" s="636"/>
      <c r="DB47" s="636"/>
      <c r="DC47" s="637"/>
      <c r="DD47" s="627">
        <v>53291</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135597589</v>
      </c>
      <c r="CS49" s="606"/>
      <c r="CT49" s="606"/>
      <c r="CU49" s="606"/>
      <c r="CV49" s="606"/>
      <c r="CW49" s="606"/>
      <c r="CX49" s="606"/>
      <c r="CY49" s="607"/>
      <c r="CZ49" s="608">
        <v>100</v>
      </c>
      <c r="DA49" s="609"/>
      <c r="DB49" s="609"/>
      <c r="DC49" s="610"/>
      <c r="DD49" s="611">
        <v>88769260</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Ns7VCFxvdCSBhBcclalqHERG+AQrs2CBouB70ZFWKedFqxVSHDlIZybd/l906tPJRVURyHuI6TKzlC2fHyuuAQ==" saltValue="c7GGE2z1sAl8WseTV0JP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143089</v>
      </c>
      <c r="R7" s="1103"/>
      <c r="S7" s="1103"/>
      <c r="T7" s="1103"/>
      <c r="U7" s="1103"/>
      <c r="V7" s="1103">
        <v>137063</v>
      </c>
      <c r="W7" s="1103"/>
      <c r="X7" s="1103"/>
      <c r="Y7" s="1103"/>
      <c r="Z7" s="1103"/>
      <c r="AA7" s="1103">
        <v>6026</v>
      </c>
      <c r="AB7" s="1103"/>
      <c r="AC7" s="1103"/>
      <c r="AD7" s="1103"/>
      <c r="AE7" s="1104"/>
      <c r="AF7" s="1105">
        <v>5013</v>
      </c>
      <c r="AG7" s="1106"/>
      <c r="AH7" s="1106"/>
      <c r="AI7" s="1106"/>
      <c r="AJ7" s="1107"/>
      <c r="AK7" s="1108">
        <v>1690</v>
      </c>
      <c r="AL7" s="1109"/>
      <c r="AM7" s="1109"/>
      <c r="AN7" s="1109"/>
      <c r="AO7" s="1109"/>
      <c r="AP7" s="1109">
        <v>150869</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566</v>
      </c>
      <c r="BT7" s="1100"/>
      <c r="BU7" s="1100"/>
      <c r="BV7" s="1100"/>
      <c r="BW7" s="1100"/>
      <c r="BX7" s="1100"/>
      <c r="BY7" s="1100"/>
      <c r="BZ7" s="1100"/>
      <c r="CA7" s="1100"/>
      <c r="CB7" s="1100"/>
      <c r="CC7" s="1100"/>
      <c r="CD7" s="1100"/>
      <c r="CE7" s="1100"/>
      <c r="CF7" s="1100"/>
      <c r="CG7" s="1112"/>
      <c r="CH7" s="1096">
        <v>-51</v>
      </c>
      <c r="CI7" s="1097"/>
      <c r="CJ7" s="1097"/>
      <c r="CK7" s="1097"/>
      <c r="CL7" s="1098"/>
      <c r="CM7" s="1096">
        <v>1343</v>
      </c>
      <c r="CN7" s="1097"/>
      <c r="CO7" s="1097"/>
      <c r="CP7" s="1097"/>
      <c r="CQ7" s="1098"/>
      <c r="CR7" s="1096">
        <v>69</v>
      </c>
      <c r="CS7" s="1097"/>
      <c r="CT7" s="1097"/>
      <c r="CU7" s="1097"/>
      <c r="CV7" s="1098"/>
      <c r="CW7" s="1096">
        <v>40</v>
      </c>
      <c r="CX7" s="1097"/>
      <c r="CY7" s="1097"/>
      <c r="CZ7" s="1097"/>
      <c r="DA7" s="1098"/>
      <c r="DB7" s="1096" t="s">
        <v>554</v>
      </c>
      <c r="DC7" s="1097"/>
      <c r="DD7" s="1097"/>
      <c r="DE7" s="1097"/>
      <c r="DF7" s="1098"/>
      <c r="DG7" s="1096" t="s">
        <v>554</v>
      </c>
      <c r="DH7" s="1097"/>
      <c r="DI7" s="1097"/>
      <c r="DJ7" s="1097"/>
      <c r="DK7" s="1098"/>
      <c r="DL7" s="1096" t="s">
        <v>554</v>
      </c>
      <c r="DM7" s="1097"/>
      <c r="DN7" s="1097"/>
      <c r="DO7" s="1097"/>
      <c r="DP7" s="1098"/>
      <c r="DQ7" s="1096" t="s">
        <v>554</v>
      </c>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567</v>
      </c>
      <c r="BT8" s="993"/>
      <c r="BU8" s="993"/>
      <c r="BV8" s="993"/>
      <c r="BW8" s="993"/>
      <c r="BX8" s="993"/>
      <c r="BY8" s="993"/>
      <c r="BZ8" s="993"/>
      <c r="CA8" s="993"/>
      <c r="CB8" s="993"/>
      <c r="CC8" s="993"/>
      <c r="CD8" s="993"/>
      <c r="CE8" s="993"/>
      <c r="CF8" s="993"/>
      <c r="CG8" s="1014"/>
      <c r="CH8" s="989">
        <v>2</v>
      </c>
      <c r="CI8" s="990"/>
      <c r="CJ8" s="990"/>
      <c r="CK8" s="990"/>
      <c r="CL8" s="991"/>
      <c r="CM8" s="989">
        <v>146</v>
      </c>
      <c r="CN8" s="990"/>
      <c r="CO8" s="990"/>
      <c r="CP8" s="990"/>
      <c r="CQ8" s="991"/>
      <c r="CR8" s="989">
        <v>100</v>
      </c>
      <c r="CS8" s="990"/>
      <c r="CT8" s="990"/>
      <c r="CU8" s="990"/>
      <c r="CV8" s="991"/>
      <c r="CW8" s="989">
        <v>15</v>
      </c>
      <c r="CX8" s="990"/>
      <c r="CY8" s="990"/>
      <c r="CZ8" s="990"/>
      <c r="DA8" s="991"/>
      <c r="DB8" s="989" t="s">
        <v>554</v>
      </c>
      <c r="DC8" s="990"/>
      <c r="DD8" s="990"/>
      <c r="DE8" s="990"/>
      <c r="DF8" s="991"/>
      <c r="DG8" s="989" t="s">
        <v>554</v>
      </c>
      <c r="DH8" s="990"/>
      <c r="DI8" s="990"/>
      <c r="DJ8" s="990"/>
      <c r="DK8" s="991"/>
      <c r="DL8" s="989" t="s">
        <v>554</v>
      </c>
      <c r="DM8" s="990"/>
      <c r="DN8" s="990"/>
      <c r="DO8" s="990"/>
      <c r="DP8" s="991"/>
      <c r="DQ8" s="989" t="s">
        <v>554</v>
      </c>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568</v>
      </c>
      <c r="BT9" s="993"/>
      <c r="BU9" s="993"/>
      <c r="BV9" s="993"/>
      <c r="BW9" s="993"/>
      <c r="BX9" s="993"/>
      <c r="BY9" s="993"/>
      <c r="BZ9" s="993"/>
      <c r="CA9" s="993"/>
      <c r="CB9" s="993"/>
      <c r="CC9" s="993"/>
      <c r="CD9" s="993"/>
      <c r="CE9" s="993"/>
      <c r="CF9" s="993"/>
      <c r="CG9" s="1014"/>
      <c r="CH9" s="989" t="s">
        <v>554</v>
      </c>
      <c r="CI9" s="990"/>
      <c r="CJ9" s="990"/>
      <c r="CK9" s="990"/>
      <c r="CL9" s="991"/>
      <c r="CM9" s="989">
        <v>1851</v>
      </c>
      <c r="CN9" s="990"/>
      <c r="CO9" s="990"/>
      <c r="CP9" s="990"/>
      <c r="CQ9" s="991"/>
      <c r="CR9" s="989">
        <v>615</v>
      </c>
      <c r="CS9" s="990"/>
      <c r="CT9" s="990"/>
      <c r="CU9" s="990"/>
      <c r="CV9" s="991"/>
      <c r="CW9" s="989" t="s">
        <v>554</v>
      </c>
      <c r="CX9" s="990"/>
      <c r="CY9" s="990"/>
      <c r="CZ9" s="990"/>
      <c r="DA9" s="991"/>
      <c r="DB9" s="989" t="s">
        <v>554</v>
      </c>
      <c r="DC9" s="990"/>
      <c r="DD9" s="990"/>
      <c r="DE9" s="990"/>
      <c r="DF9" s="991"/>
      <c r="DG9" s="989" t="s">
        <v>554</v>
      </c>
      <c r="DH9" s="990"/>
      <c r="DI9" s="990"/>
      <c r="DJ9" s="990"/>
      <c r="DK9" s="991"/>
      <c r="DL9" s="989" t="s">
        <v>554</v>
      </c>
      <c r="DM9" s="990"/>
      <c r="DN9" s="990"/>
      <c r="DO9" s="990"/>
      <c r="DP9" s="991"/>
      <c r="DQ9" s="989" t="s">
        <v>554</v>
      </c>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569</v>
      </c>
      <c r="BT10" s="993"/>
      <c r="BU10" s="993"/>
      <c r="BV10" s="993"/>
      <c r="BW10" s="993"/>
      <c r="BX10" s="993"/>
      <c r="BY10" s="993"/>
      <c r="BZ10" s="993"/>
      <c r="CA10" s="993"/>
      <c r="CB10" s="993"/>
      <c r="CC10" s="993"/>
      <c r="CD10" s="993"/>
      <c r="CE10" s="993"/>
      <c r="CF10" s="993"/>
      <c r="CG10" s="1014"/>
      <c r="CH10" s="989">
        <v>12</v>
      </c>
      <c r="CI10" s="990"/>
      <c r="CJ10" s="990"/>
      <c r="CK10" s="990"/>
      <c r="CL10" s="991"/>
      <c r="CM10" s="989">
        <v>158</v>
      </c>
      <c r="CN10" s="990"/>
      <c r="CO10" s="990"/>
      <c r="CP10" s="990"/>
      <c r="CQ10" s="991"/>
      <c r="CR10" s="989">
        <v>100</v>
      </c>
      <c r="CS10" s="990"/>
      <c r="CT10" s="990"/>
      <c r="CU10" s="990"/>
      <c r="CV10" s="991"/>
      <c r="CW10" s="989">
        <v>113</v>
      </c>
      <c r="CX10" s="990"/>
      <c r="CY10" s="990"/>
      <c r="CZ10" s="990"/>
      <c r="DA10" s="991"/>
      <c r="DB10" s="989" t="s">
        <v>554</v>
      </c>
      <c r="DC10" s="990"/>
      <c r="DD10" s="990"/>
      <c r="DE10" s="990"/>
      <c r="DF10" s="991"/>
      <c r="DG10" s="989" t="s">
        <v>554</v>
      </c>
      <c r="DH10" s="990"/>
      <c r="DI10" s="990"/>
      <c r="DJ10" s="990"/>
      <c r="DK10" s="991"/>
      <c r="DL10" s="989" t="s">
        <v>554</v>
      </c>
      <c r="DM10" s="990"/>
      <c r="DN10" s="990"/>
      <c r="DO10" s="990"/>
      <c r="DP10" s="991"/>
      <c r="DQ10" s="989" t="s">
        <v>554</v>
      </c>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570</v>
      </c>
      <c r="BT11" s="993"/>
      <c r="BU11" s="993"/>
      <c r="BV11" s="993"/>
      <c r="BW11" s="993"/>
      <c r="BX11" s="993"/>
      <c r="BY11" s="993"/>
      <c r="BZ11" s="993"/>
      <c r="CA11" s="993"/>
      <c r="CB11" s="993"/>
      <c r="CC11" s="993"/>
      <c r="CD11" s="993"/>
      <c r="CE11" s="993"/>
      <c r="CF11" s="993"/>
      <c r="CG11" s="1014"/>
      <c r="CH11" s="989">
        <v>8</v>
      </c>
      <c r="CI11" s="990"/>
      <c r="CJ11" s="990"/>
      <c r="CK11" s="990"/>
      <c r="CL11" s="991"/>
      <c r="CM11" s="989">
        <v>204</v>
      </c>
      <c r="CN11" s="990"/>
      <c r="CO11" s="990"/>
      <c r="CP11" s="990"/>
      <c r="CQ11" s="991"/>
      <c r="CR11" s="989">
        <v>100</v>
      </c>
      <c r="CS11" s="990"/>
      <c r="CT11" s="990"/>
      <c r="CU11" s="990"/>
      <c r="CV11" s="991"/>
      <c r="CW11" s="989">
        <v>129</v>
      </c>
      <c r="CX11" s="990"/>
      <c r="CY11" s="990"/>
      <c r="CZ11" s="990"/>
      <c r="DA11" s="991"/>
      <c r="DB11" s="989" t="s">
        <v>554</v>
      </c>
      <c r="DC11" s="990"/>
      <c r="DD11" s="990"/>
      <c r="DE11" s="990"/>
      <c r="DF11" s="991"/>
      <c r="DG11" s="989" t="s">
        <v>554</v>
      </c>
      <c r="DH11" s="990"/>
      <c r="DI11" s="990"/>
      <c r="DJ11" s="990"/>
      <c r="DK11" s="991"/>
      <c r="DL11" s="989" t="s">
        <v>554</v>
      </c>
      <c r="DM11" s="990"/>
      <c r="DN11" s="990"/>
      <c r="DO11" s="990"/>
      <c r="DP11" s="991"/>
      <c r="DQ11" s="989" t="s">
        <v>554</v>
      </c>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t="s">
        <v>571</v>
      </c>
      <c r="BT12" s="993"/>
      <c r="BU12" s="993"/>
      <c r="BV12" s="993"/>
      <c r="BW12" s="993"/>
      <c r="BX12" s="993"/>
      <c r="BY12" s="993"/>
      <c r="BZ12" s="993"/>
      <c r="CA12" s="993"/>
      <c r="CB12" s="993"/>
      <c r="CC12" s="993"/>
      <c r="CD12" s="993"/>
      <c r="CE12" s="993"/>
      <c r="CF12" s="993"/>
      <c r="CG12" s="1014"/>
      <c r="CH12" s="989">
        <v>1</v>
      </c>
      <c r="CI12" s="990"/>
      <c r="CJ12" s="990"/>
      <c r="CK12" s="990"/>
      <c r="CL12" s="991"/>
      <c r="CM12" s="989">
        <v>345</v>
      </c>
      <c r="CN12" s="990"/>
      <c r="CO12" s="990"/>
      <c r="CP12" s="990"/>
      <c r="CQ12" s="991"/>
      <c r="CR12" s="989">
        <v>300</v>
      </c>
      <c r="CS12" s="990"/>
      <c r="CT12" s="990"/>
      <c r="CU12" s="990"/>
      <c r="CV12" s="991"/>
      <c r="CW12" s="989">
        <v>33</v>
      </c>
      <c r="CX12" s="990"/>
      <c r="CY12" s="990"/>
      <c r="CZ12" s="990"/>
      <c r="DA12" s="991"/>
      <c r="DB12" s="989" t="s">
        <v>554</v>
      </c>
      <c r="DC12" s="990"/>
      <c r="DD12" s="990"/>
      <c r="DE12" s="990"/>
      <c r="DF12" s="991"/>
      <c r="DG12" s="989" t="s">
        <v>554</v>
      </c>
      <c r="DH12" s="990"/>
      <c r="DI12" s="990"/>
      <c r="DJ12" s="990"/>
      <c r="DK12" s="991"/>
      <c r="DL12" s="989" t="s">
        <v>554</v>
      </c>
      <c r="DM12" s="990"/>
      <c r="DN12" s="990"/>
      <c r="DO12" s="990"/>
      <c r="DP12" s="991"/>
      <c r="DQ12" s="989" t="s">
        <v>554</v>
      </c>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t="s">
        <v>572</v>
      </c>
      <c r="BT13" s="993"/>
      <c r="BU13" s="993"/>
      <c r="BV13" s="993"/>
      <c r="BW13" s="993"/>
      <c r="BX13" s="993"/>
      <c r="BY13" s="993"/>
      <c r="BZ13" s="993"/>
      <c r="CA13" s="993"/>
      <c r="CB13" s="993"/>
      <c r="CC13" s="993"/>
      <c r="CD13" s="993"/>
      <c r="CE13" s="993"/>
      <c r="CF13" s="993"/>
      <c r="CG13" s="1014"/>
      <c r="CH13" s="989">
        <v>-44</v>
      </c>
      <c r="CI13" s="990"/>
      <c r="CJ13" s="990"/>
      <c r="CK13" s="990"/>
      <c r="CL13" s="991"/>
      <c r="CM13" s="989">
        <v>3731</v>
      </c>
      <c r="CN13" s="990"/>
      <c r="CO13" s="990"/>
      <c r="CP13" s="990"/>
      <c r="CQ13" s="991"/>
      <c r="CR13" s="989">
        <v>18</v>
      </c>
      <c r="CS13" s="990"/>
      <c r="CT13" s="990"/>
      <c r="CU13" s="990"/>
      <c r="CV13" s="991"/>
      <c r="CW13" s="989" t="s">
        <v>554</v>
      </c>
      <c r="CX13" s="990"/>
      <c r="CY13" s="990"/>
      <c r="CZ13" s="990"/>
      <c r="DA13" s="991"/>
      <c r="DB13" s="989" t="s">
        <v>554</v>
      </c>
      <c r="DC13" s="990"/>
      <c r="DD13" s="990"/>
      <c r="DE13" s="990"/>
      <c r="DF13" s="991"/>
      <c r="DG13" s="989">
        <v>551</v>
      </c>
      <c r="DH13" s="990"/>
      <c r="DI13" s="990"/>
      <c r="DJ13" s="990"/>
      <c r="DK13" s="991"/>
      <c r="DL13" s="989" t="s">
        <v>554</v>
      </c>
      <c r="DM13" s="990"/>
      <c r="DN13" s="990"/>
      <c r="DO13" s="990"/>
      <c r="DP13" s="991"/>
      <c r="DQ13" s="989" t="s">
        <v>554</v>
      </c>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t="s">
        <v>573</v>
      </c>
      <c r="BT14" s="993"/>
      <c r="BU14" s="993"/>
      <c r="BV14" s="993"/>
      <c r="BW14" s="993"/>
      <c r="BX14" s="993"/>
      <c r="BY14" s="993"/>
      <c r="BZ14" s="993"/>
      <c r="CA14" s="993"/>
      <c r="CB14" s="993"/>
      <c r="CC14" s="993"/>
      <c r="CD14" s="993"/>
      <c r="CE14" s="993"/>
      <c r="CF14" s="993"/>
      <c r="CG14" s="1014"/>
      <c r="CH14" s="989">
        <v>-3</v>
      </c>
      <c r="CI14" s="990"/>
      <c r="CJ14" s="990"/>
      <c r="CK14" s="990"/>
      <c r="CL14" s="991"/>
      <c r="CM14" s="989">
        <v>13</v>
      </c>
      <c r="CN14" s="990"/>
      <c r="CO14" s="990"/>
      <c r="CP14" s="990"/>
      <c r="CQ14" s="991"/>
      <c r="CR14" s="989">
        <v>36</v>
      </c>
      <c r="CS14" s="990"/>
      <c r="CT14" s="990"/>
      <c r="CU14" s="990"/>
      <c r="CV14" s="991"/>
      <c r="CW14" s="989" t="s">
        <v>554</v>
      </c>
      <c r="CX14" s="990"/>
      <c r="CY14" s="990"/>
      <c r="CZ14" s="990"/>
      <c r="DA14" s="991"/>
      <c r="DB14" s="989" t="s">
        <v>554</v>
      </c>
      <c r="DC14" s="990"/>
      <c r="DD14" s="990"/>
      <c r="DE14" s="990"/>
      <c r="DF14" s="991"/>
      <c r="DG14" s="989" t="s">
        <v>554</v>
      </c>
      <c r="DH14" s="990"/>
      <c r="DI14" s="990"/>
      <c r="DJ14" s="990"/>
      <c r="DK14" s="991"/>
      <c r="DL14" s="989" t="s">
        <v>554</v>
      </c>
      <c r="DM14" s="990"/>
      <c r="DN14" s="990"/>
      <c r="DO14" s="990"/>
      <c r="DP14" s="991"/>
      <c r="DQ14" s="989" t="s">
        <v>554</v>
      </c>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t="s">
        <v>574</v>
      </c>
      <c r="BT15" s="993"/>
      <c r="BU15" s="993"/>
      <c r="BV15" s="993"/>
      <c r="BW15" s="993"/>
      <c r="BX15" s="993"/>
      <c r="BY15" s="993"/>
      <c r="BZ15" s="993"/>
      <c r="CA15" s="993"/>
      <c r="CB15" s="993"/>
      <c r="CC15" s="993"/>
      <c r="CD15" s="993"/>
      <c r="CE15" s="993"/>
      <c r="CF15" s="993"/>
      <c r="CG15" s="1014"/>
      <c r="CH15" s="989">
        <v>1502</v>
      </c>
      <c r="CI15" s="990"/>
      <c r="CJ15" s="990"/>
      <c r="CK15" s="990"/>
      <c r="CL15" s="991"/>
      <c r="CM15" s="989">
        <v>8360</v>
      </c>
      <c r="CN15" s="990"/>
      <c r="CO15" s="990"/>
      <c r="CP15" s="990"/>
      <c r="CQ15" s="991"/>
      <c r="CR15" s="989">
        <v>6170</v>
      </c>
      <c r="CS15" s="990"/>
      <c r="CT15" s="990"/>
      <c r="CU15" s="990"/>
      <c r="CV15" s="991"/>
      <c r="CW15" s="989">
        <v>940</v>
      </c>
      <c r="CX15" s="990"/>
      <c r="CY15" s="990"/>
      <c r="CZ15" s="990"/>
      <c r="DA15" s="991"/>
      <c r="DB15" s="989" t="s">
        <v>554</v>
      </c>
      <c r="DC15" s="990"/>
      <c r="DD15" s="990"/>
      <c r="DE15" s="990"/>
      <c r="DF15" s="991"/>
      <c r="DG15" s="989" t="s">
        <v>554</v>
      </c>
      <c r="DH15" s="990"/>
      <c r="DI15" s="990"/>
      <c r="DJ15" s="990"/>
      <c r="DK15" s="991"/>
      <c r="DL15" s="989" t="s">
        <v>554</v>
      </c>
      <c r="DM15" s="990"/>
      <c r="DN15" s="990"/>
      <c r="DO15" s="990"/>
      <c r="DP15" s="991"/>
      <c r="DQ15" s="989" t="s">
        <v>554</v>
      </c>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t="s">
        <v>575</v>
      </c>
      <c r="BT16" s="993"/>
      <c r="BU16" s="993"/>
      <c r="BV16" s="993"/>
      <c r="BW16" s="993"/>
      <c r="BX16" s="993"/>
      <c r="BY16" s="993"/>
      <c r="BZ16" s="993"/>
      <c r="CA16" s="993"/>
      <c r="CB16" s="993"/>
      <c r="CC16" s="993"/>
      <c r="CD16" s="993"/>
      <c r="CE16" s="993"/>
      <c r="CF16" s="993"/>
      <c r="CG16" s="1014"/>
      <c r="CH16" s="989">
        <v>202</v>
      </c>
      <c r="CI16" s="990"/>
      <c r="CJ16" s="990"/>
      <c r="CK16" s="990"/>
      <c r="CL16" s="991"/>
      <c r="CM16" s="989">
        <v>429</v>
      </c>
      <c r="CN16" s="990"/>
      <c r="CO16" s="990"/>
      <c r="CP16" s="990"/>
      <c r="CQ16" s="991"/>
      <c r="CR16" s="989">
        <v>10</v>
      </c>
      <c r="CS16" s="990"/>
      <c r="CT16" s="990"/>
      <c r="CU16" s="990"/>
      <c r="CV16" s="991"/>
      <c r="CW16" s="989">
        <v>69</v>
      </c>
      <c r="CX16" s="990"/>
      <c r="CY16" s="990"/>
      <c r="CZ16" s="990"/>
      <c r="DA16" s="991"/>
      <c r="DB16" s="989" t="s">
        <v>554</v>
      </c>
      <c r="DC16" s="990"/>
      <c r="DD16" s="990"/>
      <c r="DE16" s="990"/>
      <c r="DF16" s="991"/>
      <c r="DG16" s="989" t="s">
        <v>554</v>
      </c>
      <c r="DH16" s="990"/>
      <c r="DI16" s="990"/>
      <c r="DJ16" s="990"/>
      <c r="DK16" s="991"/>
      <c r="DL16" s="989" t="s">
        <v>554</v>
      </c>
      <c r="DM16" s="990"/>
      <c r="DN16" s="990"/>
      <c r="DO16" s="990"/>
      <c r="DP16" s="991"/>
      <c r="DQ16" s="989" t="s">
        <v>554</v>
      </c>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141624</v>
      </c>
      <c r="R23" s="1061"/>
      <c r="S23" s="1061"/>
      <c r="T23" s="1061"/>
      <c r="U23" s="1061"/>
      <c r="V23" s="1061">
        <v>135598</v>
      </c>
      <c r="W23" s="1061"/>
      <c r="X23" s="1061"/>
      <c r="Y23" s="1061"/>
      <c r="Z23" s="1061"/>
      <c r="AA23" s="1061">
        <v>6026</v>
      </c>
      <c r="AB23" s="1061"/>
      <c r="AC23" s="1061"/>
      <c r="AD23" s="1061"/>
      <c r="AE23" s="1068"/>
      <c r="AF23" s="1069">
        <v>5013</v>
      </c>
      <c r="AG23" s="1061"/>
      <c r="AH23" s="1061"/>
      <c r="AI23" s="1061"/>
      <c r="AJ23" s="1070"/>
      <c r="AK23" s="1071"/>
      <c r="AL23" s="1072"/>
      <c r="AM23" s="1072"/>
      <c r="AN23" s="1072"/>
      <c r="AO23" s="1072"/>
      <c r="AP23" s="1061">
        <v>150869</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22788</v>
      </c>
      <c r="R28" s="1051"/>
      <c r="S28" s="1051"/>
      <c r="T28" s="1051"/>
      <c r="U28" s="1051"/>
      <c r="V28" s="1051">
        <v>22581</v>
      </c>
      <c r="W28" s="1051"/>
      <c r="X28" s="1051"/>
      <c r="Y28" s="1051"/>
      <c r="Z28" s="1051"/>
      <c r="AA28" s="1051">
        <v>207</v>
      </c>
      <c r="AB28" s="1051"/>
      <c r="AC28" s="1051"/>
      <c r="AD28" s="1051"/>
      <c r="AE28" s="1052"/>
      <c r="AF28" s="1053">
        <v>207</v>
      </c>
      <c r="AG28" s="1051"/>
      <c r="AH28" s="1051"/>
      <c r="AI28" s="1051"/>
      <c r="AJ28" s="1054"/>
      <c r="AK28" s="1042">
        <v>2008</v>
      </c>
      <c r="AL28" s="1043"/>
      <c r="AM28" s="1043"/>
      <c r="AN28" s="1043"/>
      <c r="AO28" s="1043"/>
      <c r="AP28" s="1043"/>
      <c r="AQ28" s="1043"/>
      <c r="AR28" s="1043"/>
      <c r="AS28" s="1043"/>
      <c r="AT28" s="1043"/>
      <c r="AU28" s="1043">
        <v>4</v>
      </c>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84</v>
      </c>
      <c r="R29" s="1039"/>
      <c r="S29" s="1039"/>
      <c r="T29" s="1039"/>
      <c r="U29" s="1039"/>
      <c r="V29" s="1039">
        <v>84</v>
      </c>
      <c r="W29" s="1039"/>
      <c r="X29" s="1039"/>
      <c r="Y29" s="1039"/>
      <c r="Z29" s="1039"/>
      <c r="AA29" s="1039" t="s">
        <v>554</v>
      </c>
      <c r="AB29" s="1039"/>
      <c r="AC29" s="1039"/>
      <c r="AD29" s="1039"/>
      <c r="AE29" s="1040"/>
      <c r="AF29" s="1035" t="s">
        <v>122</v>
      </c>
      <c r="AG29" s="1036"/>
      <c r="AH29" s="1036"/>
      <c r="AI29" s="1036"/>
      <c r="AJ29" s="1037"/>
      <c r="AK29" s="980">
        <v>47</v>
      </c>
      <c r="AL29" s="971"/>
      <c r="AM29" s="971"/>
      <c r="AN29" s="971"/>
      <c r="AO29" s="971"/>
      <c r="AP29" s="971"/>
      <c r="AQ29" s="971"/>
      <c r="AR29" s="971"/>
      <c r="AS29" s="971"/>
      <c r="AT29" s="971"/>
      <c r="AU29" s="971"/>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3744</v>
      </c>
      <c r="R30" s="1039"/>
      <c r="S30" s="1039"/>
      <c r="T30" s="1039"/>
      <c r="U30" s="1039"/>
      <c r="V30" s="1039">
        <v>3739</v>
      </c>
      <c r="W30" s="1039"/>
      <c r="X30" s="1039"/>
      <c r="Y30" s="1039"/>
      <c r="Z30" s="1039"/>
      <c r="AA30" s="1039">
        <v>6</v>
      </c>
      <c r="AB30" s="1039"/>
      <c r="AC30" s="1039"/>
      <c r="AD30" s="1039"/>
      <c r="AE30" s="1040"/>
      <c r="AF30" s="1035">
        <v>6</v>
      </c>
      <c r="AG30" s="1036"/>
      <c r="AH30" s="1036"/>
      <c r="AI30" s="1036"/>
      <c r="AJ30" s="1037"/>
      <c r="AK30" s="980">
        <v>816</v>
      </c>
      <c r="AL30" s="971"/>
      <c r="AM30" s="971"/>
      <c r="AN30" s="971"/>
      <c r="AO30" s="971"/>
      <c r="AP30" s="971"/>
      <c r="AQ30" s="971"/>
      <c r="AR30" s="971"/>
      <c r="AS30" s="971"/>
      <c r="AT30" s="971"/>
      <c r="AU30" s="971"/>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29641</v>
      </c>
      <c r="R31" s="1039"/>
      <c r="S31" s="1039"/>
      <c r="T31" s="1039"/>
      <c r="U31" s="1039"/>
      <c r="V31" s="1039">
        <v>28617</v>
      </c>
      <c r="W31" s="1039"/>
      <c r="X31" s="1039"/>
      <c r="Y31" s="1039"/>
      <c r="Z31" s="1039"/>
      <c r="AA31" s="1039">
        <v>1025</v>
      </c>
      <c r="AB31" s="1039"/>
      <c r="AC31" s="1039"/>
      <c r="AD31" s="1039"/>
      <c r="AE31" s="1040"/>
      <c r="AF31" s="1035">
        <v>1025</v>
      </c>
      <c r="AG31" s="1036"/>
      <c r="AH31" s="1036"/>
      <c r="AI31" s="1036"/>
      <c r="AJ31" s="1037"/>
      <c r="AK31" s="980">
        <v>4019</v>
      </c>
      <c r="AL31" s="971"/>
      <c r="AM31" s="971"/>
      <c r="AN31" s="971"/>
      <c r="AO31" s="971"/>
      <c r="AP31" s="971"/>
      <c r="AQ31" s="971"/>
      <c r="AR31" s="971"/>
      <c r="AS31" s="971"/>
      <c r="AT31" s="971"/>
      <c r="AU31" s="971"/>
      <c r="AV31" s="971"/>
      <c r="AW31" s="971"/>
      <c r="AX31" s="971"/>
      <c r="AY31" s="971"/>
      <c r="AZ31" s="1041"/>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392</v>
      </c>
      <c r="C32" s="1031"/>
      <c r="D32" s="1031"/>
      <c r="E32" s="1031"/>
      <c r="F32" s="1031"/>
      <c r="G32" s="1031"/>
      <c r="H32" s="1031"/>
      <c r="I32" s="1031"/>
      <c r="J32" s="1031"/>
      <c r="K32" s="1031"/>
      <c r="L32" s="1031"/>
      <c r="M32" s="1031"/>
      <c r="N32" s="1031"/>
      <c r="O32" s="1031"/>
      <c r="P32" s="1032"/>
      <c r="Q32" s="1038">
        <v>9567</v>
      </c>
      <c r="R32" s="1039"/>
      <c r="S32" s="1039"/>
      <c r="T32" s="1039"/>
      <c r="U32" s="1039"/>
      <c r="V32" s="1039">
        <v>9572</v>
      </c>
      <c r="W32" s="1039"/>
      <c r="X32" s="1039"/>
      <c r="Y32" s="1039"/>
      <c r="Z32" s="1039"/>
      <c r="AA32" s="1039">
        <v>-6</v>
      </c>
      <c r="AB32" s="1039"/>
      <c r="AC32" s="1039"/>
      <c r="AD32" s="1039"/>
      <c r="AE32" s="1040"/>
      <c r="AF32" s="1035">
        <v>1090</v>
      </c>
      <c r="AG32" s="1036"/>
      <c r="AH32" s="1036"/>
      <c r="AI32" s="1036"/>
      <c r="AJ32" s="1037"/>
      <c r="AK32" s="980">
        <v>3450</v>
      </c>
      <c r="AL32" s="971"/>
      <c r="AM32" s="971"/>
      <c r="AN32" s="971"/>
      <c r="AO32" s="971"/>
      <c r="AP32" s="971">
        <v>33817</v>
      </c>
      <c r="AQ32" s="971"/>
      <c r="AR32" s="971"/>
      <c r="AS32" s="971"/>
      <c r="AT32" s="971"/>
      <c r="AU32" s="971">
        <v>16074</v>
      </c>
      <c r="AV32" s="971"/>
      <c r="AW32" s="971"/>
      <c r="AX32" s="971"/>
      <c r="AY32" s="971"/>
      <c r="AZ32" s="1041" t="s">
        <v>554</v>
      </c>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394</v>
      </c>
      <c r="C33" s="1031"/>
      <c r="D33" s="1031"/>
      <c r="E33" s="1031"/>
      <c r="F33" s="1031"/>
      <c r="G33" s="1031"/>
      <c r="H33" s="1031"/>
      <c r="I33" s="1031"/>
      <c r="J33" s="1031"/>
      <c r="K33" s="1031"/>
      <c r="L33" s="1031"/>
      <c r="M33" s="1031"/>
      <c r="N33" s="1031"/>
      <c r="O33" s="1031"/>
      <c r="P33" s="1032"/>
      <c r="Q33" s="1038">
        <v>5350</v>
      </c>
      <c r="R33" s="1039"/>
      <c r="S33" s="1039"/>
      <c r="T33" s="1039"/>
      <c r="U33" s="1039"/>
      <c r="V33" s="1039">
        <v>4679</v>
      </c>
      <c r="W33" s="1039"/>
      <c r="X33" s="1039"/>
      <c r="Y33" s="1039"/>
      <c r="Z33" s="1039"/>
      <c r="AA33" s="1039">
        <v>671</v>
      </c>
      <c r="AB33" s="1039"/>
      <c r="AC33" s="1039"/>
      <c r="AD33" s="1039"/>
      <c r="AE33" s="1040"/>
      <c r="AF33" s="1035">
        <v>5110</v>
      </c>
      <c r="AG33" s="1036"/>
      <c r="AH33" s="1036"/>
      <c r="AI33" s="1036"/>
      <c r="AJ33" s="1037"/>
      <c r="AK33" s="980">
        <v>114</v>
      </c>
      <c r="AL33" s="971"/>
      <c r="AM33" s="971"/>
      <c r="AN33" s="971"/>
      <c r="AO33" s="971"/>
      <c r="AP33" s="971">
        <v>15527</v>
      </c>
      <c r="AQ33" s="971"/>
      <c r="AR33" s="971"/>
      <c r="AS33" s="971"/>
      <c r="AT33" s="971"/>
      <c r="AU33" s="971">
        <v>62</v>
      </c>
      <c r="AV33" s="971"/>
      <c r="AW33" s="971"/>
      <c r="AX33" s="971"/>
      <c r="AY33" s="971"/>
      <c r="AZ33" s="1041" t="s">
        <v>554</v>
      </c>
      <c r="BA33" s="1041"/>
      <c r="BB33" s="1041"/>
      <c r="BC33" s="1041"/>
      <c r="BD33" s="1041"/>
      <c r="BE33" s="972" t="s">
        <v>393</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395</v>
      </c>
      <c r="C34" s="1031"/>
      <c r="D34" s="1031"/>
      <c r="E34" s="1031"/>
      <c r="F34" s="1031"/>
      <c r="G34" s="1031"/>
      <c r="H34" s="1031"/>
      <c r="I34" s="1031"/>
      <c r="J34" s="1031"/>
      <c r="K34" s="1031"/>
      <c r="L34" s="1031"/>
      <c r="M34" s="1031"/>
      <c r="N34" s="1031"/>
      <c r="O34" s="1031"/>
      <c r="P34" s="1032"/>
      <c r="Q34" s="1038">
        <v>528</v>
      </c>
      <c r="R34" s="1039"/>
      <c r="S34" s="1039"/>
      <c r="T34" s="1039"/>
      <c r="U34" s="1039"/>
      <c r="V34" s="1039">
        <v>471</v>
      </c>
      <c r="W34" s="1039"/>
      <c r="X34" s="1039"/>
      <c r="Y34" s="1039"/>
      <c r="Z34" s="1039"/>
      <c r="AA34" s="1039">
        <v>56</v>
      </c>
      <c r="AB34" s="1039"/>
      <c r="AC34" s="1039"/>
      <c r="AD34" s="1039"/>
      <c r="AE34" s="1040"/>
      <c r="AF34" s="1035">
        <v>160</v>
      </c>
      <c r="AG34" s="1036"/>
      <c r="AH34" s="1036"/>
      <c r="AI34" s="1036"/>
      <c r="AJ34" s="1037"/>
      <c r="AK34" s="980">
        <v>333</v>
      </c>
      <c r="AL34" s="971"/>
      <c r="AM34" s="971"/>
      <c r="AN34" s="971"/>
      <c r="AO34" s="971"/>
      <c r="AP34" s="971">
        <v>1846</v>
      </c>
      <c r="AQ34" s="971"/>
      <c r="AR34" s="971"/>
      <c r="AS34" s="971"/>
      <c r="AT34" s="971"/>
      <c r="AU34" s="971">
        <v>1459</v>
      </c>
      <c r="AV34" s="971"/>
      <c r="AW34" s="971"/>
      <c r="AX34" s="971"/>
      <c r="AY34" s="971"/>
      <c r="AZ34" s="1041" t="s">
        <v>554</v>
      </c>
      <c r="BA34" s="1041"/>
      <c r="BB34" s="1041"/>
      <c r="BC34" s="1041"/>
      <c r="BD34" s="1041"/>
      <c r="BE34" s="972" t="s">
        <v>393</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396</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7597</v>
      </c>
      <c r="AG63" s="959"/>
      <c r="AH63" s="959"/>
      <c r="AI63" s="959"/>
      <c r="AJ63" s="1022"/>
      <c r="AK63" s="1023"/>
      <c r="AL63" s="963"/>
      <c r="AM63" s="963"/>
      <c r="AN63" s="963"/>
      <c r="AO63" s="963"/>
      <c r="AP63" s="959">
        <v>51190</v>
      </c>
      <c r="AQ63" s="959"/>
      <c r="AR63" s="959"/>
      <c r="AS63" s="959"/>
      <c r="AT63" s="959"/>
      <c r="AU63" s="959">
        <v>17598</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399</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400</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555</v>
      </c>
      <c r="C68" s="986"/>
      <c r="D68" s="986"/>
      <c r="E68" s="986"/>
      <c r="F68" s="986"/>
      <c r="G68" s="986"/>
      <c r="H68" s="986"/>
      <c r="I68" s="986"/>
      <c r="J68" s="986"/>
      <c r="K68" s="986"/>
      <c r="L68" s="986"/>
      <c r="M68" s="986"/>
      <c r="N68" s="986"/>
      <c r="O68" s="986"/>
      <c r="P68" s="987"/>
      <c r="Q68" s="988">
        <v>402</v>
      </c>
      <c r="R68" s="982"/>
      <c r="S68" s="982"/>
      <c r="T68" s="982"/>
      <c r="U68" s="982"/>
      <c r="V68" s="982">
        <v>389</v>
      </c>
      <c r="W68" s="982"/>
      <c r="X68" s="982"/>
      <c r="Y68" s="982"/>
      <c r="Z68" s="982"/>
      <c r="AA68" s="982">
        <v>13</v>
      </c>
      <c r="AB68" s="982"/>
      <c r="AC68" s="982"/>
      <c r="AD68" s="982"/>
      <c r="AE68" s="982"/>
      <c r="AF68" s="982">
        <v>13</v>
      </c>
      <c r="AG68" s="982"/>
      <c r="AH68" s="982"/>
      <c r="AI68" s="982"/>
      <c r="AJ68" s="982"/>
      <c r="AK68" s="982" t="s">
        <v>488</v>
      </c>
      <c r="AL68" s="982"/>
      <c r="AM68" s="982"/>
      <c r="AN68" s="982"/>
      <c r="AO68" s="982"/>
      <c r="AP68" s="982">
        <v>402</v>
      </c>
      <c r="AQ68" s="982"/>
      <c r="AR68" s="982"/>
      <c r="AS68" s="982"/>
      <c r="AT68" s="982"/>
      <c r="AU68" s="982">
        <v>19</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556</v>
      </c>
      <c r="C69" s="975"/>
      <c r="D69" s="975"/>
      <c r="E69" s="975"/>
      <c r="F69" s="975"/>
      <c r="G69" s="975"/>
      <c r="H69" s="975"/>
      <c r="I69" s="975"/>
      <c r="J69" s="975"/>
      <c r="K69" s="975"/>
      <c r="L69" s="975"/>
      <c r="M69" s="975"/>
      <c r="N69" s="975"/>
      <c r="O69" s="975"/>
      <c r="P69" s="976"/>
      <c r="Q69" s="977">
        <v>728</v>
      </c>
      <c r="R69" s="971"/>
      <c r="S69" s="971"/>
      <c r="T69" s="971"/>
      <c r="U69" s="971"/>
      <c r="V69" s="971">
        <v>663</v>
      </c>
      <c r="W69" s="971"/>
      <c r="X69" s="971"/>
      <c r="Y69" s="971"/>
      <c r="Z69" s="971"/>
      <c r="AA69" s="971">
        <v>65</v>
      </c>
      <c r="AB69" s="971"/>
      <c r="AC69" s="971"/>
      <c r="AD69" s="971"/>
      <c r="AE69" s="971"/>
      <c r="AF69" s="971">
        <v>65</v>
      </c>
      <c r="AG69" s="971"/>
      <c r="AH69" s="971"/>
      <c r="AI69" s="971"/>
      <c r="AJ69" s="971"/>
      <c r="AK69" s="971">
        <v>13</v>
      </c>
      <c r="AL69" s="971"/>
      <c r="AM69" s="971"/>
      <c r="AN69" s="971"/>
      <c r="AO69" s="971"/>
      <c r="AP69" s="971">
        <v>444</v>
      </c>
      <c r="AQ69" s="971"/>
      <c r="AR69" s="971"/>
      <c r="AS69" s="971"/>
      <c r="AT69" s="971"/>
      <c r="AU69" s="971">
        <v>97</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557</v>
      </c>
      <c r="C70" s="975"/>
      <c r="D70" s="975"/>
      <c r="E70" s="975"/>
      <c r="F70" s="975"/>
      <c r="G70" s="975"/>
      <c r="H70" s="975"/>
      <c r="I70" s="975"/>
      <c r="J70" s="975"/>
      <c r="K70" s="975"/>
      <c r="L70" s="975"/>
      <c r="M70" s="975"/>
      <c r="N70" s="975"/>
      <c r="O70" s="975"/>
      <c r="P70" s="976"/>
      <c r="Q70" s="977">
        <v>217</v>
      </c>
      <c r="R70" s="971"/>
      <c r="S70" s="971"/>
      <c r="T70" s="971"/>
      <c r="U70" s="971"/>
      <c r="V70" s="971">
        <v>215</v>
      </c>
      <c r="W70" s="971"/>
      <c r="X70" s="971"/>
      <c r="Y70" s="971"/>
      <c r="Z70" s="971"/>
      <c r="AA70" s="971">
        <v>2</v>
      </c>
      <c r="AB70" s="971"/>
      <c r="AC70" s="971"/>
      <c r="AD70" s="971"/>
      <c r="AE70" s="971"/>
      <c r="AF70" s="971">
        <v>2</v>
      </c>
      <c r="AG70" s="971"/>
      <c r="AH70" s="971"/>
      <c r="AI70" s="971"/>
      <c r="AJ70" s="971"/>
      <c r="AK70" s="971" t="s">
        <v>488</v>
      </c>
      <c r="AL70" s="971"/>
      <c r="AM70" s="971"/>
      <c r="AN70" s="971"/>
      <c r="AO70" s="971"/>
      <c r="AP70" s="971">
        <v>70</v>
      </c>
      <c r="AQ70" s="971"/>
      <c r="AR70" s="971"/>
      <c r="AS70" s="971"/>
      <c r="AT70" s="971"/>
      <c r="AU70" s="971">
        <v>4</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558</v>
      </c>
      <c r="C71" s="975"/>
      <c r="D71" s="975"/>
      <c r="E71" s="975"/>
      <c r="F71" s="975"/>
      <c r="G71" s="975"/>
      <c r="H71" s="975"/>
      <c r="I71" s="975"/>
      <c r="J71" s="975"/>
      <c r="K71" s="975"/>
      <c r="L71" s="975"/>
      <c r="M71" s="975"/>
      <c r="N71" s="975"/>
      <c r="O71" s="975"/>
      <c r="P71" s="976"/>
      <c r="Q71" s="977">
        <v>483</v>
      </c>
      <c r="R71" s="971"/>
      <c r="S71" s="971"/>
      <c r="T71" s="971"/>
      <c r="U71" s="971"/>
      <c r="V71" s="971">
        <v>397</v>
      </c>
      <c r="W71" s="971"/>
      <c r="X71" s="971"/>
      <c r="Y71" s="971"/>
      <c r="Z71" s="971"/>
      <c r="AA71" s="971">
        <v>87</v>
      </c>
      <c r="AB71" s="971"/>
      <c r="AC71" s="971"/>
      <c r="AD71" s="971"/>
      <c r="AE71" s="971"/>
      <c r="AF71" s="971">
        <v>87</v>
      </c>
      <c r="AG71" s="971"/>
      <c r="AH71" s="971"/>
      <c r="AI71" s="971"/>
      <c r="AJ71" s="971"/>
      <c r="AK71" s="971">
        <v>93</v>
      </c>
      <c r="AL71" s="971"/>
      <c r="AM71" s="971"/>
      <c r="AN71" s="971"/>
      <c r="AO71" s="971"/>
      <c r="AP71" s="971" t="s">
        <v>488</v>
      </c>
      <c r="AQ71" s="971"/>
      <c r="AR71" s="971"/>
      <c r="AS71" s="971"/>
      <c r="AT71" s="971"/>
      <c r="AU71" s="971" t="s">
        <v>488</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559</v>
      </c>
      <c r="C72" s="975"/>
      <c r="D72" s="975"/>
      <c r="E72" s="975"/>
      <c r="F72" s="975"/>
      <c r="G72" s="975"/>
      <c r="H72" s="975"/>
      <c r="I72" s="975"/>
      <c r="J72" s="975"/>
      <c r="K72" s="975"/>
      <c r="L72" s="975"/>
      <c r="M72" s="975"/>
      <c r="N72" s="975"/>
      <c r="O72" s="975"/>
      <c r="P72" s="976"/>
      <c r="Q72" s="977">
        <v>5552</v>
      </c>
      <c r="R72" s="971"/>
      <c r="S72" s="971"/>
      <c r="T72" s="971"/>
      <c r="U72" s="971"/>
      <c r="V72" s="971">
        <v>4641</v>
      </c>
      <c r="W72" s="971"/>
      <c r="X72" s="971"/>
      <c r="Y72" s="971"/>
      <c r="Z72" s="971"/>
      <c r="AA72" s="971">
        <v>912</v>
      </c>
      <c r="AB72" s="971"/>
      <c r="AC72" s="971"/>
      <c r="AD72" s="971"/>
      <c r="AE72" s="971"/>
      <c r="AF72" s="971">
        <v>912</v>
      </c>
      <c r="AG72" s="971"/>
      <c r="AH72" s="971"/>
      <c r="AI72" s="971"/>
      <c r="AJ72" s="971"/>
      <c r="AK72" s="971">
        <v>0</v>
      </c>
      <c r="AL72" s="971"/>
      <c r="AM72" s="971"/>
      <c r="AN72" s="971"/>
      <c r="AO72" s="971"/>
      <c r="AP72" s="971" t="s">
        <v>488</v>
      </c>
      <c r="AQ72" s="971"/>
      <c r="AR72" s="971"/>
      <c r="AS72" s="971"/>
      <c r="AT72" s="971"/>
      <c r="AU72" s="971" t="s">
        <v>488</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560</v>
      </c>
      <c r="C73" s="975"/>
      <c r="D73" s="975"/>
      <c r="E73" s="975"/>
      <c r="F73" s="975"/>
      <c r="G73" s="975"/>
      <c r="H73" s="975"/>
      <c r="I73" s="975"/>
      <c r="J73" s="975"/>
      <c r="K73" s="975"/>
      <c r="L73" s="975"/>
      <c r="M73" s="975"/>
      <c r="N73" s="975"/>
      <c r="O73" s="975"/>
      <c r="P73" s="976"/>
      <c r="Q73" s="977">
        <v>1491</v>
      </c>
      <c r="R73" s="971"/>
      <c r="S73" s="971"/>
      <c r="T73" s="971"/>
      <c r="U73" s="971"/>
      <c r="V73" s="971">
        <v>1487</v>
      </c>
      <c r="W73" s="971"/>
      <c r="X73" s="971"/>
      <c r="Y73" s="971"/>
      <c r="Z73" s="971"/>
      <c r="AA73" s="971">
        <v>3</v>
      </c>
      <c r="AB73" s="971"/>
      <c r="AC73" s="971"/>
      <c r="AD73" s="971"/>
      <c r="AE73" s="971"/>
      <c r="AF73" s="971">
        <v>3</v>
      </c>
      <c r="AG73" s="971"/>
      <c r="AH73" s="971"/>
      <c r="AI73" s="971"/>
      <c r="AJ73" s="971"/>
      <c r="AK73" s="971">
        <v>41</v>
      </c>
      <c r="AL73" s="971"/>
      <c r="AM73" s="971"/>
      <c r="AN73" s="971"/>
      <c r="AO73" s="971"/>
      <c r="AP73" s="971" t="s">
        <v>488</v>
      </c>
      <c r="AQ73" s="971"/>
      <c r="AR73" s="971"/>
      <c r="AS73" s="971"/>
      <c r="AT73" s="971"/>
      <c r="AU73" s="971" t="s">
        <v>488</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561</v>
      </c>
      <c r="C74" s="975"/>
      <c r="D74" s="975"/>
      <c r="E74" s="975"/>
      <c r="F74" s="975"/>
      <c r="G74" s="975"/>
      <c r="H74" s="975"/>
      <c r="I74" s="975"/>
      <c r="J74" s="975"/>
      <c r="K74" s="975"/>
      <c r="L74" s="975"/>
      <c r="M74" s="975"/>
      <c r="N74" s="975"/>
      <c r="O74" s="975"/>
      <c r="P74" s="976"/>
      <c r="Q74" s="977">
        <v>8</v>
      </c>
      <c r="R74" s="971"/>
      <c r="S74" s="971"/>
      <c r="T74" s="971"/>
      <c r="U74" s="971"/>
      <c r="V74" s="971">
        <v>7</v>
      </c>
      <c r="W74" s="971"/>
      <c r="X74" s="971"/>
      <c r="Y74" s="971"/>
      <c r="Z74" s="971"/>
      <c r="AA74" s="971">
        <v>0</v>
      </c>
      <c r="AB74" s="971"/>
      <c r="AC74" s="971"/>
      <c r="AD74" s="971"/>
      <c r="AE74" s="971"/>
      <c r="AF74" s="971">
        <v>0</v>
      </c>
      <c r="AG74" s="971"/>
      <c r="AH74" s="971"/>
      <c r="AI74" s="971"/>
      <c r="AJ74" s="971"/>
      <c r="AK74" s="971">
        <v>5</v>
      </c>
      <c r="AL74" s="971"/>
      <c r="AM74" s="971"/>
      <c r="AN74" s="971"/>
      <c r="AO74" s="971"/>
      <c r="AP74" s="971" t="s">
        <v>488</v>
      </c>
      <c r="AQ74" s="971"/>
      <c r="AR74" s="971"/>
      <c r="AS74" s="971"/>
      <c r="AT74" s="971"/>
      <c r="AU74" s="971" t="s">
        <v>488</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562</v>
      </c>
      <c r="C75" s="975"/>
      <c r="D75" s="975"/>
      <c r="E75" s="975"/>
      <c r="F75" s="975"/>
      <c r="G75" s="975"/>
      <c r="H75" s="975"/>
      <c r="I75" s="975"/>
      <c r="J75" s="975"/>
      <c r="K75" s="975"/>
      <c r="L75" s="975"/>
      <c r="M75" s="975"/>
      <c r="N75" s="975"/>
      <c r="O75" s="975"/>
      <c r="P75" s="976"/>
      <c r="Q75" s="978">
        <v>33</v>
      </c>
      <c r="R75" s="979"/>
      <c r="S75" s="979"/>
      <c r="T75" s="979"/>
      <c r="U75" s="980"/>
      <c r="V75" s="981">
        <v>17</v>
      </c>
      <c r="W75" s="979"/>
      <c r="X75" s="979"/>
      <c r="Y75" s="979"/>
      <c r="Z75" s="980"/>
      <c r="AA75" s="981">
        <v>17</v>
      </c>
      <c r="AB75" s="979"/>
      <c r="AC75" s="979"/>
      <c r="AD75" s="979"/>
      <c r="AE75" s="980"/>
      <c r="AF75" s="981">
        <v>17</v>
      </c>
      <c r="AG75" s="979"/>
      <c r="AH75" s="979"/>
      <c r="AI75" s="979"/>
      <c r="AJ75" s="980"/>
      <c r="AK75" s="981">
        <v>23</v>
      </c>
      <c r="AL75" s="979"/>
      <c r="AM75" s="979"/>
      <c r="AN75" s="979"/>
      <c r="AO75" s="980"/>
      <c r="AP75" s="981" t="s">
        <v>488</v>
      </c>
      <c r="AQ75" s="979"/>
      <c r="AR75" s="979"/>
      <c r="AS75" s="979"/>
      <c r="AT75" s="980"/>
      <c r="AU75" s="981" t="s">
        <v>488</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t="s">
        <v>563</v>
      </c>
      <c r="C76" s="975"/>
      <c r="D76" s="975"/>
      <c r="E76" s="975"/>
      <c r="F76" s="975"/>
      <c r="G76" s="975"/>
      <c r="H76" s="975"/>
      <c r="I76" s="975"/>
      <c r="J76" s="975"/>
      <c r="K76" s="975"/>
      <c r="L76" s="975"/>
      <c r="M76" s="975"/>
      <c r="N76" s="975"/>
      <c r="O76" s="975"/>
      <c r="P76" s="976"/>
      <c r="Q76" s="978">
        <v>772</v>
      </c>
      <c r="R76" s="979"/>
      <c r="S76" s="979"/>
      <c r="T76" s="979"/>
      <c r="U76" s="980"/>
      <c r="V76" s="981">
        <v>728</v>
      </c>
      <c r="W76" s="979"/>
      <c r="X76" s="979"/>
      <c r="Y76" s="979"/>
      <c r="Z76" s="980"/>
      <c r="AA76" s="981">
        <v>44</v>
      </c>
      <c r="AB76" s="979"/>
      <c r="AC76" s="979"/>
      <c r="AD76" s="979"/>
      <c r="AE76" s="980"/>
      <c r="AF76" s="981">
        <v>44</v>
      </c>
      <c r="AG76" s="979"/>
      <c r="AH76" s="979"/>
      <c r="AI76" s="979"/>
      <c r="AJ76" s="980"/>
      <c r="AK76" s="981">
        <v>315</v>
      </c>
      <c r="AL76" s="979"/>
      <c r="AM76" s="979"/>
      <c r="AN76" s="979"/>
      <c r="AO76" s="980"/>
      <c r="AP76" s="981" t="s">
        <v>488</v>
      </c>
      <c r="AQ76" s="979"/>
      <c r="AR76" s="979"/>
      <c r="AS76" s="979"/>
      <c r="AT76" s="980"/>
      <c r="AU76" s="981" t="s">
        <v>488</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t="s">
        <v>564</v>
      </c>
      <c r="C77" s="975"/>
      <c r="D77" s="975"/>
      <c r="E77" s="975"/>
      <c r="F77" s="975"/>
      <c r="G77" s="975"/>
      <c r="H77" s="975"/>
      <c r="I77" s="975"/>
      <c r="J77" s="975"/>
      <c r="K77" s="975"/>
      <c r="L77" s="975"/>
      <c r="M77" s="975"/>
      <c r="N77" s="975"/>
      <c r="O77" s="975"/>
      <c r="P77" s="976"/>
      <c r="Q77" s="978">
        <v>1876</v>
      </c>
      <c r="R77" s="979"/>
      <c r="S77" s="979"/>
      <c r="T77" s="979"/>
      <c r="U77" s="980"/>
      <c r="V77" s="981">
        <v>1810</v>
      </c>
      <c r="W77" s="979"/>
      <c r="X77" s="979"/>
      <c r="Y77" s="979"/>
      <c r="Z77" s="980"/>
      <c r="AA77" s="981">
        <v>66</v>
      </c>
      <c r="AB77" s="979"/>
      <c r="AC77" s="979"/>
      <c r="AD77" s="979"/>
      <c r="AE77" s="980"/>
      <c r="AF77" s="981">
        <v>66</v>
      </c>
      <c r="AG77" s="979"/>
      <c r="AH77" s="979"/>
      <c r="AI77" s="979"/>
      <c r="AJ77" s="980"/>
      <c r="AK77" s="981" t="s">
        <v>488</v>
      </c>
      <c r="AL77" s="979"/>
      <c r="AM77" s="979"/>
      <c r="AN77" s="979"/>
      <c r="AO77" s="980"/>
      <c r="AP77" s="981" t="s">
        <v>488</v>
      </c>
      <c r="AQ77" s="979"/>
      <c r="AR77" s="979"/>
      <c r="AS77" s="979"/>
      <c r="AT77" s="980"/>
      <c r="AU77" s="981" t="s">
        <v>488</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t="s">
        <v>565</v>
      </c>
      <c r="C78" s="975"/>
      <c r="D78" s="975"/>
      <c r="E78" s="975"/>
      <c r="F78" s="975"/>
      <c r="G78" s="975"/>
      <c r="H78" s="975"/>
      <c r="I78" s="975"/>
      <c r="J78" s="975"/>
      <c r="K78" s="975"/>
      <c r="L78" s="975"/>
      <c r="M78" s="975"/>
      <c r="N78" s="975"/>
      <c r="O78" s="975"/>
      <c r="P78" s="976"/>
      <c r="Q78" s="977">
        <v>297869</v>
      </c>
      <c r="R78" s="971"/>
      <c r="S78" s="971"/>
      <c r="T78" s="971"/>
      <c r="U78" s="971"/>
      <c r="V78" s="971">
        <v>293113</v>
      </c>
      <c r="W78" s="971"/>
      <c r="X78" s="971"/>
      <c r="Y78" s="971"/>
      <c r="Z78" s="971"/>
      <c r="AA78" s="971">
        <v>4756</v>
      </c>
      <c r="AB78" s="971"/>
      <c r="AC78" s="971"/>
      <c r="AD78" s="971"/>
      <c r="AE78" s="971"/>
      <c r="AF78" s="971">
        <v>4756</v>
      </c>
      <c r="AG78" s="971"/>
      <c r="AH78" s="971"/>
      <c r="AI78" s="971"/>
      <c r="AJ78" s="971"/>
      <c r="AK78" s="971">
        <v>1710</v>
      </c>
      <c r="AL78" s="971"/>
      <c r="AM78" s="971"/>
      <c r="AN78" s="971"/>
      <c r="AO78" s="971"/>
      <c r="AP78" s="971" t="s">
        <v>488</v>
      </c>
      <c r="AQ78" s="971"/>
      <c r="AR78" s="971"/>
      <c r="AS78" s="971"/>
      <c r="AT78" s="971"/>
      <c r="AU78" s="971" t="s">
        <v>488</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5965</v>
      </c>
      <c r="AG88" s="959"/>
      <c r="AH88" s="959"/>
      <c r="AI88" s="959"/>
      <c r="AJ88" s="959"/>
      <c r="AK88" s="963"/>
      <c r="AL88" s="963"/>
      <c r="AM88" s="963"/>
      <c r="AN88" s="963"/>
      <c r="AO88" s="963"/>
      <c r="AP88" s="959">
        <v>916</v>
      </c>
      <c r="AQ88" s="959"/>
      <c r="AR88" s="959"/>
      <c r="AS88" s="959"/>
      <c r="AT88" s="959"/>
      <c r="AU88" s="959">
        <v>119</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7518</v>
      </c>
      <c r="CS102" s="953"/>
      <c r="CT102" s="953"/>
      <c r="CU102" s="953"/>
      <c r="CV102" s="954"/>
      <c r="CW102" s="952">
        <v>1339</v>
      </c>
      <c r="CX102" s="953"/>
      <c r="CY102" s="953"/>
      <c r="CZ102" s="953"/>
      <c r="DA102" s="954"/>
      <c r="DB102" s="952" t="s">
        <v>576</v>
      </c>
      <c r="DC102" s="953"/>
      <c r="DD102" s="953"/>
      <c r="DE102" s="953"/>
      <c r="DF102" s="954"/>
      <c r="DG102" s="952">
        <v>551</v>
      </c>
      <c r="DH102" s="953"/>
      <c r="DI102" s="953"/>
      <c r="DJ102" s="953"/>
      <c r="DK102" s="954"/>
      <c r="DL102" s="952" t="s">
        <v>576</v>
      </c>
      <c r="DM102" s="953"/>
      <c r="DN102" s="953"/>
      <c r="DO102" s="953"/>
      <c r="DP102" s="954"/>
      <c r="DQ102" s="952" t="s">
        <v>576</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294</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294</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294</v>
      </c>
      <c r="DR109" s="896"/>
      <c r="DS109" s="896"/>
      <c r="DT109" s="896"/>
      <c r="DU109" s="897"/>
      <c r="DV109" s="898" t="s">
        <v>412</v>
      </c>
      <c r="DW109" s="896"/>
      <c r="DX109" s="896"/>
      <c r="DY109" s="896"/>
      <c r="DZ109" s="929"/>
    </row>
    <row r="110" spans="1:131" s="218" customFormat="1" ht="26.25" customHeight="1" x14ac:dyDescent="0.15">
      <c r="A110" s="807" t="s">
        <v>414</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14546249</v>
      </c>
      <c r="AB110" s="889"/>
      <c r="AC110" s="889"/>
      <c r="AD110" s="889"/>
      <c r="AE110" s="890"/>
      <c r="AF110" s="891">
        <v>15144305</v>
      </c>
      <c r="AG110" s="889"/>
      <c r="AH110" s="889"/>
      <c r="AI110" s="889"/>
      <c r="AJ110" s="890"/>
      <c r="AK110" s="891">
        <v>15088947</v>
      </c>
      <c r="AL110" s="889"/>
      <c r="AM110" s="889"/>
      <c r="AN110" s="889"/>
      <c r="AO110" s="890"/>
      <c r="AP110" s="892">
        <v>24.4</v>
      </c>
      <c r="AQ110" s="893"/>
      <c r="AR110" s="893"/>
      <c r="AS110" s="893"/>
      <c r="AT110" s="894"/>
      <c r="AU110" s="930" t="s">
        <v>69</v>
      </c>
      <c r="AV110" s="931"/>
      <c r="AW110" s="931"/>
      <c r="AX110" s="931"/>
      <c r="AY110" s="931"/>
      <c r="AZ110" s="860" t="s">
        <v>415</v>
      </c>
      <c r="BA110" s="808"/>
      <c r="BB110" s="808"/>
      <c r="BC110" s="808"/>
      <c r="BD110" s="808"/>
      <c r="BE110" s="808"/>
      <c r="BF110" s="808"/>
      <c r="BG110" s="808"/>
      <c r="BH110" s="808"/>
      <c r="BI110" s="808"/>
      <c r="BJ110" s="808"/>
      <c r="BK110" s="808"/>
      <c r="BL110" s="808"/>
      <c r="BM110" s="808"/>
      <c r="BN110" s="808"/>
      <c r="BO110" s="808"/>
      <c r="BP110" s="809"/>
      <c r="BQ110" s="861">
        <v>153322675</v>
      </c>
      <c r="BR110" s="842"/>
      <c r="BS110" s="842"/>
      <c r="BT110" s="842"/>
      <c r="BU110" s="842"/>
      <c r="BV110" s="842">
        <v>154802392</v>
      </c>
      <c r="BW110" s="842"/>
      <c r="BX110" s="842"/>
      <c r="BY110" s="842"/>
      <c r="BZ110" s="842"/>
      <c r="CA110" s="842">
        <v>150869104</v>
      </c>
      <c r="CB110" s="842"/>
      <c r="CC110" s="842"/>
      <c r="CD110" s="842"/>
      <c r="CE110" s="842"/>
      <c r="CF110" s="866">
        <v>244.3</v>
      </c>
      <c r="CG110" s="867"/>
      <c r="CH110" s="867"/>
      <c r="CI110" s="867"/>
      <c r="CJ110" s="867"/>
      <c r="CK110" s="926" t="s">
        <v>416</v>
      </c>
      <c r="CL110" s="819"/>
      <c r="CM110" s="860" t="s">
        <v>417</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v>352292</v>
      </c>
      <c r="DM110" s="842"/>
      <c r="DN110" s="842"/>
      <c r="DO110" s="842"/>
      <c r="DP110" s="842"/>
      <c r="DQ110" s="842">
        <v>330940</v>
      </c>
      <c r="DR110" s="842"/>
      <c r="DS110" s="842"/>
      <c r="DT110" s="842"/>
      <c r="DU110" s="842"/>
      <c r="DV110" s="843">
        <v>0.5</v>
      </c>
      <c r="DW110" s="843"/>
      <c r="DX110" s="843"/>
      <c r="DY110" s="843"/>
      <c r="DZ110" s="844"/>
    </row>
    <row r="111" spans="1:131" s="218" customFormat="1" ht="26.25" customHeight="1" x14ac:dyDescent="0.15">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419</v>
      </c>
      <c r="BA111" s="752"/>
      <c r="BB111" s="752"/>
      <c r="BC111" s="752"/>
      <c r="BD111" s="752"/>
      <c r="BE111" s="752"/>
      <c r="BF111" s="752"/>
      <c r="BG111" s="752"/>
      <c r="BH111" s="752"/>
      <c r="BI111" s="752"/>
      <c r="BJ111" s="752"/>
      <c r="BK111" s="752"/>
      <c r="BL111" s="752"/>
      <c r="BM111" s="752"/>
      <c r="BN111" s="752"/>
      <c r="BO111" s="752"/>
      <c r="BP111" s="753"/>
      <c r="BQ111" s="816">
        <v>715467</v>
      </c>
      <c r="BR111" s="817"/>
      <c r="BS111" s="817"/>
      <c r="BT111" s="817"/>
      <c r="BU111" s="817"/>
      <c r="BV111" s="817">
        <v>1093956</v>
      </c>
      <c r="BW111" s="817"/>
      <c r="BX111" s="817"/>
      <c r="BY111" s="817"/>
      <c r="BZ111" s="817"/>
      <c r="CA111" s="817">
        <v>1025668</v>
      </c>
      <c r="CB111" s="817"/>
      <c r="CC111" s="817"/>
      <c r="CD111" s="817"/>
      <c r="CE111" s="817"/>
      <c r="CF111" s="875">
        <v>1.7</v>
      </c>
      <c r="CG111" s="876"/>
      <c r="CH111" s="876"/>
      <c r="CI111" s="876"/>
      <c r="CJ111" s="876"/>
      <c r="CK111" s="927"/>
      <c r="CL111" s="821"/>
      <c r="CM111" s="815"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423</v>
      </c>
      <c r="BA112" s="752"/>
      <c r="BB112" s="752"/>
      <c r="BC112" s="752"/>
      <c r="BD112" s="752"/>
      <c r="BE112" s="752"/>
      <c r="BF112" s="752"/>
      <c r="BG112" s="752"/>
      <c r="BH112" s="752"/>
      <c r="BI112" s="752"/>
      <c r="BJ112" s="752"/>
      <c r="BK112" s="752"/>
      <c r="BL112" s="752"/>
      <c r="BM112" s="752"/>
      <c r="BN112" s="752"/>
      <c r="BO112" s="752"/>
      <c r="BP112" s="753"/>
      <c r="BQ112" s="816">
        <v>18916980</v>
      </c>
      <c r="BR112" s="817"/>
      <c r="BS112" s="817"/>
      <c r="BT112" s="817"/>
      <c r="BU112" s="817"/>
      <c r="BV112" s="817">
        <v>18544313</v>
      </c>
      <c r="BW112" s="817"/>
      <c r="BX112" s="817"/>
      <c r="BY112" s="817"/>
      <c r="BZ112" s="817"/>
      <c r="CA112" s="817">
        <v>17598033</v>
      </c>
      <c r="CB112" s="817"/>
      <c r="CC112" s="817"/>
      <c r="CD112" s="817"/>
      <c r="CE112" s="817"/>
      <c r="CF112" s="875">
        <v>28.5</v>
      </c>
      <c r="CG112" s="876"/>
      <c r="CH112" s="876"/>
      <c r="CI112" s="876"/>
      <c r="CJ112" s="876"/>
      <c r="CK112" s="927"/>
      <c r="CL112" s="821"/>
      <c r="CM112" s="815"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2564920</v>
      </c>
      <c r="AB113" s="919"/>
      <c r="AC113" s="919"/>
      <c r="AD113" s="919"/>
      <c r="AE113" s="920"/>
      <c r="AF113" s="921">
        <v>2474519</v>
      </c>
      <c r="AG113" s="919"/>
      <c r="AH113" s="919"/>
      <c r="AI113" s="919"/>
      <c r="AJ113" s="920"/>
      <c r="AK113" s="921">
        <v>2263980</v>
      </c>
      <c r="AL113" s="919"/>
      <c r="AM113" s="919"/>
      <c r="AN113" s="919"/>
      <c r="AO113" s="920"/>
      <c r="AP113" s="922">
        <v>3.7</v>
      </c>
      <c r="AQ113" s="923"/>
      <c r="AR113" s="923"/>
      <c r="AS113" s="923"/>
      <c r="AT113" s="924"/>
      <c r="AU113" s="932"/>
      <c r="AV113" s="933"/>
      <c r="AW113" s="933"/>
      <c r="AX113" s="933"/>
      <c r="AY113" s="933"/>
      <c r="AZ113" s="815" t="s">
        <v>426</v>
      </c>
      <c r="BA113" s="752"/>
      <c r="BB113" s="752"/>
      <c r="BC113" s="752"/>
      <c r="BD113" s="752"/>
      <c r="BE113" s="752"/>
      <c r="BF113" s="752"/>
      <c r="BG113" s="752"/>
      <c r="BH113" s="752"/>
      <c r="BI113" s="752"/>
      <c r="BJ113" s="752"/>
      <c r="BK113" s="752"/>
      <c r="BL113" s="752"/>
      <c r="BM113" s="752"/>
      <c r="BN113" s="752"/>
      <c r="BO113" s="752"/>
      <c r="BP113" s="753"/>
      <c r="BQ113" s="816">
        <v>133119</v>
      </c>
      <c r="BR113" s="817"/>
      <c r="BS113" s="817"/>
      <c r="BT113" s="817"/>
      <c r="BU113" s="817"/>
      <c r="BV113" s="817">
        <v>129207</v>
      </c>
      <c r="BW113" s="817"/>
      <c r="BX113" s="817"/>
      <c r="BY113" s="817"/>
      <c r="BZ113" s="817"/>
      <c r="CA113" s="817">
        <v>119237</v>
      </c>
      <c r="CB113" s="817"/>
      <c r="CC113" s="817"/>
      <c r="CD113" s="817"/>
      <c r="CE113" s="817"/>
      <c r="CF113" s="875">
        <v>0.2</v>
      </c>
      <c r="CG113" s="876"/>
      <c r="CH113" s="876"/>
      <c r="CI113" s="876"/>
      <c r="CJ113" s="876"/>
      <c r="CK113" s="927"/>
      <c r="CL113" s="821"/>
      <c r="CM113" s="815"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7354</v>
      </c>
      <c r="AB114" s="780"/>
      <c r="AC114" s="780"/>
      <c r="AD114" s="780"/>
      <c r="AE114" s="781"/>
      <c r="AF114" s="782">
        <v>9410</v>
      </c>
      <c r="AG114" s="780"/>
      <c r="AH114" s="780"/>
      <c r="AI114" s="780"/>
      <c r="AJ114" s="781"/>
      <c r="AK114" s="782">
        <v>9604</v>
      </c>
      <c r="AL114" s="780"/>
      <c r="AM114" s="780"/>
      <c r="AN114" s="780"/>
      <c r="AO114" s="781"/>
      <c r="AP114" s="824">
        <v>0</v>
      </c>
      <c r="AQ114" s="825"/>
      <c r="AR114" s="825"/>
      <c r="AS114" s="825"/>
      <c r="AT114" s="826"/>
      <c r="AU114" s="932"/>
      <c r="AV114" s="933"/>
      <c r="AW114" s="933"/>
      <c r="AX114" s="933"/>
      <c r="AY114" s="933"/>
      <c r="AZ114" s="815" t="s">
        <v>429</v>
      </c>
      <c r="BA114" s="752"/>
      <c r="BB114" s="752"/>
      <c r="BC114" s="752"/>
      <c r="BD114" s="752"/>
      <c r="BE114" s="752"/>
      <c r="BF114" s="752"/>
      <c r="BG114" s="752"/>
      <c r="BH114" s="752"/>
      <c r="BI114" s="752"/>
      <c r="BJ114" s="752"/>
      <c r="BK114" s="752"/>
      <c r="BL114" s="752"/>
      <c r="BM114" s="752"/>
      <c r="BN114" s="752"/>
      <c r="BO114" s="752"/>
      <c r="BP114" s="753"/>
      <c r="BQ114" s="816">
        <v>15435552</v>
      </c>
      <c r="BR114" s="817"/>
      <c r="BS114" s="817"/>
      <c r="BT114" s="817"/>
      <c r="BU114" s="817"/>
      <c r="BV114" s="817">
        <v>15953640</v>
      </c>
      <c r="BW114" s="817"/>
      <c r="BX114" s="817"/>
      <c r="BY114" s="817"/>
      <c r="BZ114" s="817"/>
      <c r="CA114" s="817">
        <v>16304920</v>
      </c>
      <c r="CB114" s="817"/>
      <c r="CC114" s="817"/>
      <c r="CD114" s="817"/>
      <c r="CE114" s="817"/>
      <c r="CF114" s="875">
        <v>26.4</v>
      </c>
      <c r="CG114" s="876"/>
      <c r="CH114" s="876"/>
      <c r="CI114" s="876"/>
      <c r="CJ114" s="876"/>
      <c r="CK114" s="927"/>
      <c r="CL114" s="821"/>
      <c r="CM114" s="815"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33961</v>
      </c>
      <c r="AB115" s="919"/>
      <c r="AC115" s="919"/>
      <c r="AD115" s="919"/>
      <c r="AE115" s="920"/>
      <c r="AF115" s="921">
        <v>41580</v>
      </c>
      <c r="AG115" s="919"/>
      <c r="AH115" s="919"/>
      <c r="AI115" s="919"/>
      <c r="AJ115" s="920"/>
      <c r="AK115" s="921">
        <v>50309</v>
      </c>
      <c r="AL115" s="919"/>
      <c r="AM115" s="919"/>
      <c r="AN115" s="919"/>
      <c r="AO115" s="920"/>
      <c r="AP115" s="922">
        <v>0.1</v>
      </c>
      <c r="AQ115" s="923"/>
      <c r="AR115" s="923"/>
      <c r="AS115" s="923"/>
      <c r="AT115" s="924"/>
      <c r="AU115" s="932"/>
      <c r="AV115" s="933"/>
      <c r="AW115" s="933"/>
      <c r="AX115" s="933"/>
      <c r="AY115" s="933"/>
      <c r="AZ115" s="815" t="s">
        <v>432</v>
      </c>
      <c r="BA115" s="752"/>
      <c r="BB115" s="752"/>
      <c r="BC115" s="752"/>
      <c r="BD115" s="752"/>
      <c r="BE115" s="752"/>
      <c r="BF115" s="752"/>
      <c r="BG115" s="752"/>
      <c r="BH115" s="752"/>
      <c r="BI115" s="752"/>
      <c r="BJ115" s="752"/>
      <c r="BK115" s="752"/>
      <c r="BL115" s="752"/>
      <c r="BM115" s="752"/>
      <c r="BN115" s="752"/>
      <c r="BO115" s="752"/>
      <c r="BP115" s="753"/>
      <c r="BQ115" s="816">
        <v>7197</v>
      </c>
      <c r="BR115" s="817"/>
      <c r="BS115" s="817"/>
      <c r="BT115" s="817"/>
      <c r="BU115" s="817"/>
      <c r="BV115" s="817">
        <v>7623</v>
      </c>
      <c r="BW115" s="817"/>
      <c r="BX115" s="817"/>
      <c r="BY115" s="817"/>
      <c r="BZ115" s="817"/>
      <c r="CA115" s="817">
        <v>188</v>
      </c>
      <c r="CB115" s="817"/>
      <c r="CC115" s="817"/>
      <c r="CD115" s="817"/>
      <c r="CE115" s="817"/>
      <c r="CF115" s="875">
        <v>0</v>
      </c>
      <c r="CG115" s="876"/>
      <c r="CH115" s="876"/>
      <c r="CI115" s="876"/>
      <c r="CJ115" s="876"/>
      <c r="CK115" s="927"/>
      <c r="CL115" s="821"/>
      <c r="CM115" s="815"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v>156235</v>
      </c>
      <c r="DH116" s="780"/>
      <c r="DI116" s="780"/>
      <c r="DJ116" s="780"/>
      <c r="DK116" s="781"/>
      <c r="DL116" s="782">
        <v>143157</v>
      </c>
      <c r="DM116" s="780"/>
      <c r="DN116" s="780"/>
      <c r="DO116" s="780"/>
      <c r="DP116" s="781"/>
      <c r="DQ116" s="782">
        <v>130080</v>
      </c>
      <c r="DR116" s="780"/>
      <c r="DS116" s="780"/>
      <c r="DT116" s="780"/>
      <c r="DU116" s="781"/>
      <c r="DV116" s="824">
        <v>0.2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17152484</v>
      </c>
      <c r="AB117" s="903"/>
      <c r="AC117" s="903"/>
      <c r="AD117" s="903"/>
      <c r="AE117" s="904"/>
      <c r="AF117" s="905">
        <v>17669814</v>
      </c>
      <c r="AG117" s="903"/>
      <c r="AH117" s="903"/>
      <c r="AI117" s="903"/>
      <c r="AJ117" s="904"/>
      <c r="AK117" s="905">
        <v>17412840</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294</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416</v>
      </c>
      <c r="B119" s="819"/>
      <c r="C119" s="860" t="s">
        <v>417</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442</v>
      </c>
      <c r="BP119" s="878"/>
      <c r="BQ119" s="879">
        <v>188530990</v>
      </c>
      <c r="BR119" s="845"/>
      <c r="BS119" s="845"/>
      <c r="BT119" s="845"/>
      <c r="BU119" s="845"/>
      <c r="BV119" s="845">
        <v>190531131</v>
      </c>
      <c r="BW119" s="845"/>
      <c r="BX119" s="845"/>
      <c r="BY119" s="845"/>
      <c r="BZ119" s="845"/>
      <c r="CA119" s="845">
        <v>185917150</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559232</v>
      </c>
      <c r="DH119" s="764"/>
      <c r="DI119" s="764"/>
      <c r="DJ119" s="764"/>
      <c r="DK119" s="765"/>
      <c r="DL119" s="766">
        <v>598507</v>
      </c>
      <c r="DM119" s="764"/>
      <c r="DN119" s="764"/>
      <c r="DO119" s="764"/>
      <c r="DP119" s="765"/>
      <c r="DQ119" s="766">
        <v>564648</v>
      </c>
      <c r="DR119" s="764"/>
      <c r="DS119" s="764"/>
      <c r="DT119" s="764"/>
      <c r="DU119" s="765"/>
      <c r="DV119" s="848">
        <v>0.9</v>
      </c>
      <c r="DW119" s="849"/>
      <c r="DX119" s="849"/>
      <c r="DY119" s="849"/>
      <c r="DZ119" s="850"/>
    </row>
    <row r="120" spans="1:130" s="218" customFormat="1" ht="26.25" customHeight="1" x14ac:dyDescent="0.15">
      <c r="A120" s="820"/>
      <c r="B120" s="821"/>
      <c r="C120" s="815"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444</v>
      </c>
      <c r="AV120" s="881"/>
      <c r="AW120" s="881"/>
      <c r="AX120" s="881"/>
      <c r="AY120" s="882"/>
      <c r="AZ120" s="860" t="s">
        <v>445</v>
      </c>
      <c r="BA120" s="808"/>
      <c r="BB120" s="808"/>
      <c r="BC120" s="808"/>
      <c r="BD120" s="808"/>
      <c r="BE120" s="808"/>
      <c r="BF120" s="808"/>
      <c r="BG120" s="808"/>
      <c r="BH120" s="808"/>
      <c r="BI120" s="808"/>
      <c r="BJ120" s="808"/>
      <c r="BK120" s="808"/>
      <c r="BL120" s="808"/>
      <c r="BM120" s="808"/>
      <c r="BN120" s="808"/>
      <c r="BO120" s="808"/>
      <c r="BP120" s="809"/>
      <c r="BQ120" s="861">
        <v>20176963</v>
      </c>
      <c r="BR120" s="842"/>
      <c r="BS120" s="842"/>
      <c r="BT120" s="842"/>
      <c r="BU120" s="842"/>
      <c r="BV120" s="842">
        <v>21801157</v>
      </c>
      <c r="BW120" s="842"/>
      <c r="BX120" s="842"/>
      <c r="BY120" s="842"/>
      <c r="BZ120" s="842"/>
      <c r="CA120" s="842">
        <v>20383579</v>
      </c>
      <c r="CB120" s="842"/>
      <c r="CC120" s="842"/>
      <c r="CD120" s="842"/>
      <c r="CE120" s="842"/>
      <c r="CF120" s="866">
        <v>33</v>
      </c>
      <c r="CG120" s="867"/>
      <c r="CH120" s="867"/>
      <c r="CI120" s="867"/>
      <c r="CJ120" s="867"/>
      <c r="CK120" s="868" t="s">
        <v>446</v>
      </c>
      <c r="CL120" s="852"/>
      <c r="CM120" s="852"/>
      <c r="CN120" s="852"/>
      <c r="CO120" s="853"/>
      <c r="CP120" s="872" t="s">
        <v>392</v>
      </c>
      <c r="CQ120" s="873"/>
      <c r="CR120" s="873"/>
      <c r="CS120" s="873"/>
      <c r="CT120" s="873"/>
      <c r="CU120" s="873"/>
      <c r="CV120" s="873"/>
      <c r="CW120" s="873"/>
      <c r="CX120" s="873"/>
      <c r="CY120" s="873"/>
      <c r="CZ120" s="873"/>
      <c r="DA120" s="873"/>
      <c r="DB120" s="873"/>
      <c r="DC120" s="873"/>
      <c r="DD120" s="873"/>
      <c r="DE120" s="873"/>
      <c r="DF120" s="874"/>
      <c r="DG120" s="861">
        <v>17289025</v>
      </c>
      <c r="DH120" s="842"/>
      <c r="DI120" s="842"/>
      <c r="DJ120" s="842"/>
      <c r="DK120" s="842"/>
      <c r="DL120" s="842">
        <v>16884148</v>
      </c>
      <c r="DM120" s="842"/>
      <c r="DN120" s="842"/>
      <c r="DO120" s="842"/>
      <c r="DP120" s="842"/>
      <c r="DQ120" s="842">
        <v>16073832</v>
      </c>
      <c r="DR120" s="842"/>
      <c r="DS120" s="842"/>
      <c r="DT120" s="842"/>
      <c r="DU120" s="842"/>
      <c r="DV120" s="843">
        <v>26</v>
      </c>
      <c r="DW120" s="843"/>
      <c r="DX120" s="843"/>
      <c r="DY120" s="843"/>
      <c r="DZ120" s="844"/>
    </row>
    <row r="121" spans="1:130" s="218" customFormat="1" ht="26.25" customHeight="1" x14ac:dyDescent="0.15">
      <c r="A121" s="820"/>
      <c r="B121" s="821"/>
      <c r="C121" s="863" t="s">
        <v>447</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448</v>
      </c>
      <c r="BA121" s="752"/>
      <c r="BB121" s="752"/>
      <c r="BC121" s="752"/>
      <c r="BD121" s="752"/>
      <c r="BE121" s="752"/>
      <c r="BF121" s="752"/>
      <c r="BG121" s="752"/>
      <c r="BH121" s="752"/>
      <c r="BI121" s="752"/>
      <c r="BJ121" s="752"/>
      <c r="BK121" s="752"/>
      <c r="BL121" s="752"/>
      <c r="BM121" s="752"/>
      <c r="BN121" s="752"/>
      <c r="BO121" s="752"/>
      <c r="BP121" s="753"/>
      <c r="BQ121" s="816">
        <v>10342297</v>
      </c>
      <c r="BR121" s="817"/>
      <c r="BS121" s="817"/>
      <c r="BT121" s="817"/>
      <c r="BU121" s="817"/>
      <c r="BV121" s="817">
        <v>10905153</v>
      </c>
      <c r="BW121" s="817"/>
      <c r="BX121" s="817"/>
      <c r="BY121" s="817"/>
      <c r="BZ121" s="817"/>
      <c r="CA121" s="817">
        <v>11058116</v>
      </c>
      <c r="CB121" s="817"/>
      <c r="CC121" s="817"/>
      <c r="CD121" s="817"/>
      <c r="CE121" s="817"/>
      <c r="CF121" s="875">
        <v>17.899999999999999</v>
      </c>
      <c r="CG121" s="876"/>
      <c r="CH121" s="876"/>
      <c r="CI121" s="876"/>
      <c r="CJ121" s="876"/>
      <c r="CK121" s="869"/>
      <c r="CL121" s="855"/>
      <c r="CM121" s="855"/>
      <c r="CN121" s="855"/>
      <c r="CO121" s="856"/>
      <c r="CP121" s="835" t="s">
        <v>395</v>
      </c>
      <c r="CQ121" s="836"/>
      <c r="CR121" s="836"/>
      <c r="CS121" s="836"/>
      <c r="CT121" s="836"/>
      <c r="CU121" s="836"/>
      <c r="CV121" s="836"/>
      <c r="CW121" s="836"/>
      <c r="CX121" s="836"/>
      <c r="CY121" s="836"/>
      <c r="CZ121" s="836"/>
      <c r="DA121" s="836"/>
      <c r="DB121" s="836"/>
      <c r="DC121" s="836"/>
      <c r="DD121" s="836"/>
      <c r="DE121" s="836"/>
      <c r="DF121" s="837"/>
      <c r="DG121" s="816">
        <v>1435629</v>
      </c>
      <c r="DH121" s="817"/>
      <c r="DI121" s="817"/>
      <c r="DJ121" s="817"/>
      <c r="DK121" s="817"/>
      <c r="DL121" s="817">
        <v>1487041</v>
      </c>
      <c r="DM121" s="817"/>
      <c r="DN121" s="817"/>
      <c r="DO121" s="817"/>
      <c r="DP121" s="817"/>
      <c r="DQ121" s="817">
        <v>1458501</v>
      </c>
      <c r="DR121" s="817"/>
      <c r="DS121" s="817"/>
      <c r="DT121" s="817"/>
      <c r="DU121" s="817"/>
      <c r="DV121" s="794">
        <v>2.4</v>
      </c>
      <c r="DW121" s="794"/>
      <c r="DX121" s="794"/>
      <c r="DY121" s="794"/>
      <c r="DZ121" s="795"/>
    </row>
    <row r="122" spans="1:130" s="218" customFormat="1" ht="26.25" customHeight="1" x14ac:dyDescent="0.15">
      <c r="A122" s="820"/>
      <c r="B122" s="821"/>
      <c r="C122" s="815"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449</v>
      </c>
      <c r="BA122" s="839"/>
      <c r="BB122" s="839"/>
      <c r="BC122" s="839"/>
      <c r="BD122" s="839"/>
      <c r="BE122" s="839"/>
      <c r="BF122" s="839"/>
      <c r="BG122" s="839"/>
      <c r="BH122" s="839"/>
      <c r="BI122" s="839"/>
      <c r="BJ122" s="839"/>
      <c r="BK122" s="839"/>
      <c r="BL122" s="839"/>
      <c r="BM122" s="839"/>
      <c r="BN122" s="839"/>
      <c r="BO122" s="839"/>
      <c r="BP122" s="840"/>
      <c r="BQ122" s="879">
        <v>118367427</v>
      </c>
      <c r="BR122" s="845"/>
      <c r="BS122" s="845"/>
      <c r="BT122" s="845"/>
      <c r="BU122" s="845"/>
      <c r="BV122" s="845">
        <v>113722829</v>
      </c>
      <c r="BW122" s="845"/>
      <c r="BX122" s="845"/>
      <c r="BY122" s="845"/>
      <c r="BZ122" s="845"/>
      <c r="CA122" s="845">
        <v>108401691</v>
      </c>
      <c r="CB122" s="845"/>
      <c r="CC122" s="845"/>
      <c r="CD122" s="845"/>
      <c r="CE122" s="845"/>
      <c r="CF122" s="846">
        <v>175.5</v>
      </c>
      <c r="CG122" s="847"/>
      <c r="CH122" s="847"/>
      <c r="CI122" s="847"/>
      <c r="CJ122" s="847"/>
      <c r="CK122" s="869"/>
      <c r="CL122" s="855"/>
      <c r="CM122" s="855"/>
      <c r="CN122" s="855"/>
      <c r="CO122" s="856"/>
      <c r="CP122" s="835" t="s">
        <v>394</v>
      </c>
      <c r="CQ122" s="836"/>
      <c r="CR122" s="836"/>
      <c r="CS122" s="836"/>
      <c r="CT122" s="836"/>
      <c r="CU122" s="836"/>
      <c r="CV122" s="836"/>
      <c r="CW122" s="836"/>
      <c r="CX122" s="836"/>
      <c r="CY122" s="836"/>
      <c r="CZ122" s="836"/>
      <c r="DA122" s="836"/>
      <c r="DB122" s="836"/>
      <c r="DC122" s="836"/>
      <c r="DD122" s="836"/>
      <c r="DE122" s="836"/>
      <c r="DF122" s="837"/>
      <c r="DG122" s="816">
        <v>82049</v>
      </c>
      <c r="DH122" s="817"/>
      <c r="DI122" s="817"/>
      <c r="DJ122" s="817"/>
      <c r="DK122" s="817"/>
      <c r="DL122" s="817">
        <v>63904</v>
      </c>
      <c r="DM122" s="817"/>
      <c r="DN122" s="817"/>
      <c r="DO122" s="817"/>
      <c r="DP122" s="817"/>
      <c r="DQ122" s="817">
        <v>62108</v>
      </c>
      <c r="DR122" s="817"/>
      <c r="DS122" s="817"/>
      <c r="DT122" s="817"/>
      <c r="DU122" s="817"/>
      <c r="DV122" s="794">
        <v>0.1</v>
      </c>
      <c r="DW122" s="794"/>
      <c r="DX122" s="794"/>
      <c r="DY122" s="794"/>
      <c r="DZ122" s="795"/>
    </row>
    <row r="123" spans="1:130" s="218" customFormat="1" ht="26.25" customHeight="1" x14ac:dyDescent="0.15">
      <c r="A123" s="820"/>
      <c r="B123" s="821"/>
      <c r="C123" s="815"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v>13416</v>
      </c>
      <c r="AB123" s="780"/>
      <c r="AC123" s="780"/>
      <c r="AD123" s="780"/>
      <c r="AE123" s="781"/>
      <c r="AF123" s="782">
        <v>13388</v>
      </c>
      <c r="AG123" s="780"/>
      <c r="AH123" s="780"/>
      <c r="AI123" s="780"/>
      <c r="AJ123" s="781"/>
      <c r="AK123" s="782">
        <v>13359</v>
      </c>
      <c r="AL123" s="780"/>
      <c r="AM123" s="780"/>
      <c r="AN123" s="780"/>
      <c r="AO123" s="781"/>
      <c r="AP123" s="824">
        <v>0</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450</v>
      </c>
      <c r="BP123" s="878"/>
      <c r="BQ123" s="832">
        <v>148886687</v>
      </c>
      <c r="BR123" s="833"/>
      <c r="BS123" s="833"/>
      <c r="BT123" s="833"/>
      <c r="BU123" s="833"/>
      <c r="BV123" s="833">
        <v>146429139</v>
      </c>
      <c r="BW123" s="833"/>
      <c r="BX123" s="833"/>
      <c r="BY123" s="833"/>
      <c r="BZ123" s="833"/>
      <c r="CA123" s="833">
        <v>139843386</v>
      </c>
      <c r="CB123" s="833"/>
      <c r="CC123" s="833"/>
      <c r="CD123" s="833"/>
      <c r="CE123" s="833"/>
      <c r="CF123" s="748"/>
      <c r="CG123" s="749"/>
      <c r="CH123" s="749"/>
      <c r="CI123" s="749"/>
      <c r="CJ123" s="834"/>
      <c r="CK123" s="869"/>
      <c r="CL123" s="855"/>
      <c r="CM123" s="855"/>
      <c r="CN123" s="855"/>
      <c r="CO123" s="856"/>
      <c r="CP123" s="835" t="s">
        <v>388</v>
      </c>
      <c r="CQ123" s="836"/>
      <c r="CR123" s="836"/>
      <c r="CS123" s="836"/>
      <c r="CT123" s="836"/>
      <c r="CU123" s="836"/>
      <c r="CV123" s="836"/>
      <c r="CW123" s="836"/>
      <c r="CX123" s="836"/>
      <c r="CY123" s="836"/>
      <c r="CZ123" s="836"/>
      <c r="DA123" s="836"/>
      <c r="DB123" s="836"/>
      <c r="DC123" s="836"/>
      <c r="DD123" s="836"/>
      <c r="DE123" s="836"/>
      <c r="DF123" s="837"/>
      <c r="DG123" s="779">
        <v>4413</v>
      </c>
      <c r="DH123" s="780"/>
      <c r="DI123" s="780"/>
      <c r="DJ123" s="780"/>
      <c r="DK123" s="781"/>
      <c r="DL123" s="782">
        <v>3948</v>
      </c>
      <c r="DM123" s="780"/>
      <c r="DN123" s="780"/>
      <c r="DO123" s="780"/>
      <c r="DP123" s="781"/>
      <c r="DQ123" s="782">
        <v>3592</v>
      </c>
      <c r="DR123" s="780"/>
      <c r="DS123" s="780"/>
      <c r="DT123" s="780"/>
      <c r="DU123" s="781"/>
      <c r="DV123" s="824">
        <v>0</v>
      </c>
      <c r="DW123" s="825"/>
      <c r="DX123" s="825"/>
      <c r="DY123" s="825"/>
      <c r="DZ123" s="826"/>
    </row>
    <row r="124" spans="1:130" s="218" customFormat="1" ht="26.25" customHeight="1" thickBot="1" x14ac:dyDescent="0.2">
      <c r="A124" s="820"/>
      <c r="B124" s="821"/>
      <c r="C124" s="815"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66.599999999999994</v>
      </c>
      <c r="BR124" s="831"/>
      <c r="BS124" s="831"/>
      <c r="BT124" s="831"/>
      <c r="BU124" s="831"/>
      <c r="BV124" s="831">
        <v>73.099999999999994</v>
      </c>
      <c r="BW124" s="831"/>
      <c r="BX124" s="831"/>
      <c r="BY124" s="831"/>
      <c r="BZ124" s="831"/>
      <c r="CA124" s="831">
        <v>74.599999999999994</v>
      </c>
      <c r="CB124" s="831"/>
      <c r="CC124" s="831"/>
      <c r="CD124" s="831"/>
      <c r="CE124" s="831"/>
      <c r="CF124" s="726"/>
      <c r="CG124" s="727"/>
      <c r="CH124" s="727"/>
      <c r="CI124" s="727"/>
      <c r="CJ124" s="862"/>
      <c r="CK124" s="870"/>
      <c r="CL124" s="870"/>
      <c r="CM124" s="870"/>
      <c r="CN124" s="870"/>
      <c r="CO124" s="871"/>
      <c r="CP124" s="835" t="s">
        <v>452</v>
      </c>
      <c r="CQ124" s="836"/>
      <c r="CR124" s="836"/>
      <c r="CS124" s="836"/>
      <c r="CT124" s="836"/>
      <c r="CU124" s="836"/>
      <c r="CV124" s="836"/>
      <c r="CW124" s="836"/>
      <c r="CX124" s="836"/>
      <c r="CY124" s="836"/>
      <c r="CZ124" s="836"/>
      <c r="DA124" s="836"/>
      <c r="DB124" s="836"/>
      <c r="DC124" s="836"/>
      <c r="DD124" s="836"/>
      <c r="DE124" s="836"/>
      <c r="DF124" s="837"/>
      <c r="DG124" s="763">
        <v>105864</v>
      </c>
      <c r="DH124" s="764"/>
      <c r="DI124" s="764"/>
      <c r="DJ124" s="764"/>
      <c r="DK124" s="765"/>
      <c r="DL124" s="766">
        <v>105272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453</v>
      </c>
      <c r="CL125" s="852"/>
      <c r="CM125" s="852"/>
      <c r="CN125" s="852"/>
      <c r="CO125" s="853"/>
      <c r="CP125" s="860" t="s">
        <v>454</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20545</v>
      </c>
      <c r="AB126" s="780"/>
      <c r="AC126" s="780"/>
      <c r="AD126" s="780"/>
      <c r="AE126" s="781"/>
      <c r="AF126" s="782">
        <v>28192</v>
      </c>
      <c r="AG126" s="780"/>
      <c r="AH126" s="780"/>
      <c r="AI126" s="780"/>
      <c r="AJ126" s="781"/>
      <c r="AK126" s="782">
        <v>36950</v>
      </c>
      <c r="AL126" s="780"/>
      <c r="AM126" s="780"/>
      <c r="AN126" s="780"/>
      <c r="AO126" s="781"/>
      <c r="AP126" s="824">
        <v>0.1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455</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457</v>
      </c>
      <c r="AY127" s="812"/>
      <c r="AZ127" s="812"/>
      <c r="BA127" s="812"/>
      <c r="BB127" s="812"/>
      <c r="BC127" s="812"/>
      <c r="BD127" s="812"/>
      <c r="BE127" s="813"/>
      <c r="BF127" s="811" t="s">
        <v>458</v>
      </c>
      <c r="BG127" s="812"/>
      <c r="BH127" s="812"/>
      <c r="BI127" s="812"/>
      <c r="BJ127" s="812"/>
      <c r="BK127" s="812"/>
      <c r="BL127" s="813"/>
      <c r="BM127" s="811" t="s">
        <v>459</v>
      </c>
      <c r="BN127" s="812"/>
      <c r="BO127" s="812"/>
      <c r="BP127" s="812"/>
      <c r="BQ127" s="812"/>
      <c r="BR127" s="812"/>
      <c r="BS127" s="813"/>
      <c r="BT127" s="811" t="s">
        <v>460</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461</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462</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463</v>
      </c>
      <c r="X128" s="798"/>
      <c r="Y128" s="798"/>
      <c r="Z128" s="799"/>
      <c r="AA128" s="800">
        <v>1234222</v>
      </c>
      <c r="AB128" s="801"/>
      <c r="AC128" s="801"/>
      <c r="AD128" s="801"/>
      <c r="AE128" s="802"/>
      <c r="AF128" s="803">
        <v>1241245</v>
      </c>
      <c r="AG128" s="801"/>
      <c r="AH128" s="801"/>
      <c r="AI128" s="801"/>
      <c r="AJ128" s="802"/>
      <c r="AK128" s="803">
        <v>1419493</v>
      </c>
      <c r="AL128" s="801"/>
      <c r="AM128" s="801"/>
      <c r="AN128" s="801"/>
      <c r="AO128" s="802"/>
      <c r="AP128" s="804"/>
      <c r="AQ128" s="805"/>
      <c r="AR128" s="805"/>
      <c r="AS128" s="805"/>
      <c r="AT128" s="806"/>
      <c r="AU128" s="220"/>
      <c r="AV128" s="220"/>
      <c r="AW128" s="220"/>
      <c r="AX128" s="807" t="s">
        <v>464</v>
      </c>
      <c r="AY128" s="808"/>
      <c r="AZ128" s="808"/>
      <c r="BA128" s="808"/>
      <c r="BB128" s="808"/>
      <c r="BC128" s="808"/>
      <c r="BD128" s="808"/>
      <c r="BE128" s="809"/>
      <c r="BF128" s="786" t="s">
        <v>122</v>
      </c>
      <c r="BG128" s="787"/>
      <c r="BH128" s="787"/>
      <c r="BI128" s="787"/>
      <c r="BJ128" s="787"/>
      <c r="BK128" s="787"/>
      <c r="BL128" s="810"/>
      <c r="BM128" s="786">
        <v>11.25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465</v>
      </c>
      <c r="CQ128" s="730"/>
      <c r="CR128" s="730"/>
      <c r="CS128" s="730"/>
      <c r="CT128" s="730"/>
      <c r="CU128" s="730"/>
      <c r="CV128" s="730"/>
      <c r="CW128" s="730"/>
      <c r="CX128" s="730"/>
      <c r="CY128" s="730"/>
      <c r="CZ128" s="730"/>
      <c r="DA128" s="730"/>
      <c r="DB128" s="730"/>
      <c r="DC128" s="730"/>
      <c r="DD128" s="730"/>
      <c r="DE128" s="730"/>
      <c r="DF128" s="731"/>
      <c r="DG128" s="790">
        <v>7197</v>
      </c>
      <c r="DH128" s="791"/>
      <c r="DI128" s="791"/>
      <c r="DJ128" s="791"/>
      <c r="DK128" s="791"/>
      <c r="DL128" s="791">
        <v>7623</v>
      </c>
      <c r="DM128" s="791"/>
      <c r="DN128" s="791"/>
      <c r="DO128" s="791"/>
      <c r="DP128" s="791"/>
      <c r="DQ128" s="791">
        <v>188</v>
      </c>
      <c r="DR128" s="791"/>
      <c r="DS128" s="791"/>
      <c r="DT128" s="791"/>
      <c r="DU128" s="791"/>
      <c r="DV128" s="792">
        <v>0</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466</v>
      </c>
      <c r="X129" s="777"/>
      <c r="Y129" s="777"/>
      <c r="Z129" s="778"/>
      <c r="AA129" s="779">
        <v>71036813</v>
      </c>
      <c r="AB129" s="780"/>
      <c r="AC129" s="780"/>
      <c r="AD129" s="780"/>
      <c r="AE129" s="781"/>
      <c r="AF129" s="782">
        <v>71575783</v>
      </c>
      <c r="AG129" s="780"/>
      <c r="AH129" s="780"/>
      <c r="AI129" s="780"/>
      <c r="AJ129" s="781"/>
      <c r="AK129" s="782">
        <v>72657354</v>
      </c>
      <c r="AL129" s="780"/>
      <c r="AM129" s="780"/>
      <c r="AN129" s="780"/>
      <c r="AO129" s="781"/>
      <c r="AP129" s="783"/>
      <c r="AQ129" s="784"/>
      <c r="AR129" s="784"/>
      <c r="AS129" s="784"/>
      <c r="AT129" s="785"/>
      <c r="AU129" s="221"/>
      <c r="AV129" s="221"/>
      <c r="AW129" s="221"/>
      <c r="AX129" s="751" t="s">
        <v>467</v>
      </c>
      <c r="AY129" s="752"/>
      <c r="AZ129" s="752"/>
      <c r="BA129" s="752"/>
      <c r="BB129" s="752"/>
      <c r="BC129" s="752"/>
      <c r="BD129" s="752"/>
      <c r="BE129" s="753"/>
      <c r="BF129" s="770" t="s">
        <v>122</v>
      </c>
      <c r="BG129" s="771"/>
      <c r="BH129" s="771"/>
      <c r="BI129" s="771"/>
      <c r="BJ129" s="771"/>
      <c r="BK129" s="771"/>
      <c r="BL129" s="772"/>
      <c r="BM129" s="770">
        <v>16.25</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469</v>
      </c>
      <c r="X130" s="777"/>
      <c r="Y130" s="777"/>
      <c r="Z130" s="778"/>
      <c r="AA130" s="779">
        <v>11579087</v>
      </c>
      <c r="AB130" s="780"/>
      <c r="AC130" s="780"/>
      <c r="AD130" s="780"/>
      <c r="AE130" s="781"/>
      <c r="AF130" s="782">
        <v>11289068</v>
      </c>
      <c r="AG130" s="780"/>
      <c r="AH130" s="780"/>
      <c r="AI130" s="780"/>
      <c r="AJ130" s="781"/>
      <c r="AK130" s="782">
        <v>10903769</v>
      </c>
      <c r="AL130" s="780"/>
      <c r="AM130" s="780"/>
      <c r="AN130" s="780"/>
      <c r="AO130" s="781"/>
      <c r="AP130" s="783"/>
      <c r="AQ130" s="784"/>
      <c r="AR130" s="784"/>
      <c r="AS130" s="784"/>
      <c r="AT130" s="785"/>
      <c r="AU130" s="221"/>
      <c r="AV130" s="221"/>
      <c r="AW130" s="221"/>
      <c r="AX130" s="751" t="s">
        <v>470</v>
      </c>
      <c r="AY130" s="752"/>
      <c r="AZ130" s="752"/>
      <c r="BA130" s="752"/>
      <c r="BB130" s="752"/>
      <c r="BC130" s="752"/>
      <c r="BD130" s="752"/>
      <c r="BE130" s="753"/>
      <c r="BF130" s="754">
        <v>8</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471</v>
      </c>
      <c r="X131" s="761"/>
      <c r="Y131" s="761"/>
      <c r="Z131" s="762"/>
      <c r="AA131" s="763">
        <v>59457726</v>
      </c>
      <c r="AB131" s="764"/>
      <c r="AC131" s="764"/>
      <c r="AD131" s="764"/>
      <c r="AE131" s="765"/>
      <c r="AF131" s="766">
        <v>60286715</v>
      </c>
      <c r="AG131" s="764"/>
      <c r="AH131" s="764"/>
      <c r="AI131" s="764"/>
      <c r="AJ131" s="765"/>
      <c r="AK131" s="766">
        <v>61753585</v>
      </c>
      <c r="AL131" s="764"/>
      <c r="AM131" s="764"/>
      <c r="AN131" s="764"/>
      <c r="AO131" s="765"/>
      <c r="AP131" s="767"/>
      <c r="AQ131" s="768"/>
      <c r="AR131" s="768"/>
      <c r="AS131" s="768"/>
      <c r="AT131" s="769"/>
      <c r="AU131" s="221"/>
      <c r="AV131" s="221"/>
      <c r="AW131" s="221"/>
      <c r="AX131" s="729" t="s">
        <v>472</v>
      </c>
      <c r="AY131" s="730"/>
      <c r="AZ131" s="730"/>
      <c r="BA131" s="730"/>
      <c r="BB131" s="730"/>
      <c r="BC131" s="730"/>
      <c r="BD131" s="730"/>
      <c r="BE131" s="731"/>
      <c r="BF131" s="732">
        <v>74.599999999999994</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473</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474</v>
      </c>
      <c r="W132" s="742"/>
      <c r="X132" s="742"/>
      <c r="Y132" s="742"/>
      <c r="Z132" s="743"/>
      <c r="AA132" s="744">
        <v>7.2979157519999998</v>
      </c>
      <c r="AB132" s="745"/>
      <c r="AC132" s="745"/>
      <c r="AD132" s="745"/>
      <c r="AE132" s="746"/>
      <c r="AF132" s="747">
        <v>8.5250963150000008</v>
      </c>
      <c r="AG132" s="745"/>
      <c r="AH132" s="745"/>
      <c r="AI132" s="745"/>
      <c r="AJ132" s="746"/>
      <c r="AK132" s="747">
        <v>8.2417530899999996</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475</v>
      </c>
      <c r="W133" s="721"/>
      <c r="X133" s="721"/>
      <c r="Y133" s="721"/>
      <c r="Z133" s="722"/>
      <c r="AA133" s="723">
        <v>6.5</v>
      </c>
      <c r="AB133" s="724"/>
      <c r="AC133" s="724"/>
      <c r="AD133" s="724"/>
      <c r="AE133" s="725"/>
      <c r="AF133" s="723">
        <v>7.3</v>
      </c>
      <c r="AG133" s="724"/>
      <c r="AH133" s="724"/>
      <c r="AI133" s="724"/>
      <c r="AJ133" s="725"/>
      <c r="AK133" s="723">
        <v>8</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9iLk9dJYpJyuPol5aN8mMR4a0sCHQu8f4tUBQw+Gk7FzVsXcYFpx9TV+oRHb3j74la/Il45GA6aZ/nvr3Y8gw==" saltValue="ZW7GUsn8+ij8yf7Kw8K+p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duNqMUzFB1ZT6I1EG8DY6EN/xjzfYyRp/vB2Zw3JwTrLShd7xJZPzS3kb8zceYBxDhs5UBW6eFiaS0b04QUnkQ==" saltValue="ek+ZnMFfiyAjF+F5sTx1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86z4ORBfli3U9XOKIltNNW2DC2qmLIzBX0e1qd2/9HE3lTtxuHJJmft5oEzXCHOe9NR7s3o8Lry6d4eLeXTqTA==" saltValue="MyLmK79RXbrIuoSXctcMfw=="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484</v>
      </c>
      <c r="AL9" s="1131"/>
      <c r="AM9" s="1131"/>
      <c r="AN9" s="1132"/>
      <c r="AO9" s="269">
        <v>22861637</v>
      </c>
      <c r="AP9" s="269">
        <v>89562</v>
      </c>
      <c r="AQ9" s="270">
        <v>70143</v>
      </c>
      <c r="AR9" s="271">
        <v>27.7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485</v>
      </c>
      <c r="AL10" s="1131"/>
      <c r="AM10" s="1131"/>
      <c r="AN10" s="1132"/>
      <c r="AO10" s="272">
        <v>86850</v>
      </c>
      <c r="AP10" s="272">
        <v>340</v>
      </c>
      <c r="AQ10" s="273">
        <v>2309</v>
      </c>
      <c r="AR10" s="274">
        <v>-85.3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486</v>
      </c>
      <c r="AL11" s="1131"/>
      <c r="AM11" s="1131"/>
      <c r="AN11" s="1132"/>
      <c r="AO11" s="272">
        <v>112355</v>
      </c>
      <c r="AP11" s="272">
        <v>440</v>
      </c>
      <c r="AQ11" s="273">
        <v>1878</v>
      </c>
      <c r="AR11" s="274">
        <v>-76.599999999999994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487</v>
      </c>
      <c r="AL12" s="1131"/>
      <c r="AM12" s="1131"/>
      <c r="AN12" s="1132"/>
      <c r="AO12" s="272" t="s">
        <v>488</v>
      </c>
      <c r="AP12" s="272" t="s">
        <v>488</v>
      </c>
      <c r="AQ12" s="273">
        <v>30</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489</v>
      </c>
      <c r="AL13" s="1131"/>
      <c r="AM13" s="1131"/>
      <c r="AN13" s="1132"/>
      <c r="AO13" s="272">
        <v>407295</v>
      </c>
      <c r="AP13" s="272">
        <v>1596</v>
      </c>
      <c r="AQ13" s="273">
        <v>1863</v>
      </c>
      <c r="AR13" s="274">
        <v>-14.3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490</v>
      </c>
      <c r="AL14" s="1131"/>
      <c r="AM14" s="1131"/>
      <c r="AN14" s="1132"/>
      <c r="AO14" s="272">
        <v>109222</v>
      </c>
      <c r="AP14" s="272">
        <v>428</v>
      </c>
      <c r="AQ14" s="273">
        <v>1453</v>
      </c>
      <c r="AR14" s="274">
        <v>-70.5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491</v>
      </c>
      <c r="AL15" s="1134"/>
      <c r="AM15" s="1134"/>
      <c r="AN15" s="1135"/>
      <c r="AO15" s="272">
        <v>-1368335</v>
      </c>
      <c r="AP15" s="272">
        <v>-5361</v>
      </c>
      <c r="AQ15" s="273">
        <v>-3932</v>
      </c>
      <c r="AR15" s="274">
        <v>36.299999999999997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22209024</v>
      </c>
      <c r="AP16" s="272">
        <v>87005</v>
      </c>
      <c r="AQ16" s="273">
        <v>73743</v>
      </c>
      <c r="AR16" s="274">
        <v>18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496</v>
      </c>
      <c r="AL21" s="1137"/>
      <c r="AM21" s="1137"/>
      <c r="AN21" s="1138"/>
      <c r="AO21" s="285">
        <v>8.27</v>
      </c>
      <c r="AP21" s="286">
        <v>6.58</v>
      </c>
      <c r="AQ21" s="287">
        <v>1.69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497</v>
      </c>
      <c r="AL22" s="1137"/>
      <c r="AM22" s="1137"/>
      <c r="AN22" s="1138"/>
      <c r="AO22" s="290">
        <v>96.4</v>
      </c>
      <c r="AP22" s="291">
        <v>99.4</v>
      </c>
      <c r="AQ22" s="292">
        <v>-3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498</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501</v>
      </c>
      <c r="AL32" s="1121"/>
      <c r="AM32" s="1121"/>
      <c r="AN32" s="1122"/>
      <c r="AO32" s="300">
        <v>15088947</v>
      </c>
      <c r="AP32" s="300">
        <v>59112</v>
      </c>
      <c r="AQ32" s="301">
        <v>30085</v>
      </c>
      <c r="AR32" s="302">
        <v>96.5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502</v>
      </c>
      <c r="AL33" s="1121"/>
      <c r="AM33" s="1121"/>
      <c r="AN33" s="1122"/>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503</v>
      </c>
      <c r="AL34" s="1121"/>
      <c r="AM34" s="1121"/>
      <c r="AN34" s="1122"/>
      <c r="AO34" s="300" t="s">
        <v>488</v>
      </c>
      <c r="AP34" s="300" t="s">
        <v>488</v>
      </c>
      <c r="AQ34" s="301">
        <v>20</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504</v>
      </c>
      <c r="AL35" s="1121"/>
      <c r="AM35" s="1121"/>
      <c r="AN35" s="1122"/>
      <c r="AO35" s="300">
        <v>2263980</v>
      </c>
      <c r="AP35" s="300">
        <v>8869</v>
      </c>
      <c r="AQ35" s="301">
        <v>7684</v>
      </c>
      <c r="AR35" s="302">
        <v>15.4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505</v>
      </c>
      <c r="AL36" s="1121"/>
      <c r="AM36" s="1121"/>
      <c r="AN36" s="1122"/>
      <c r="AO36" s="300">
        <v>9604</v>
      </c>
      <c r="AP36" s="300">
        <v>38</v>
      </c>
      <c r="AQ36" s="301">
        <v>531</v>
      </c>
      <c r="AR36" s="302">
        <v>-92.8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506</v>
      </c>
      <c r="AL37" s="1121"/>
      <c r="AM37" s="1121"/>
      <c r="AN37" s="1122"/>
      <c r="AO37" s="300">
        <v>50309</v>
      </c>
      <c r="AP37" s="300">
        <v>197</v>
      </c>
      <c r="AQ37" s="301">
        <v>977</v>
      </c>
      <c r="AR37" s="302">
        <v>-79.8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507</v>
      </c>
      <c r="AL38" s="1124"/>
      <c r="AM38" s="1124"/>
      <c r="AN38" s="1125"/>
      <c r="AO38" s="303" t="s">
        <v>488</v>
      </c>
      <c r="AP38" s="303" t="s">
        <v>488</v>
      </c>
      <c r="AQ38" s="304">
        <v>0</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508</v>
      </c>
      <c r="AL39" s="1124"/>
      <c r="AM39" s="1124"/>
      <c r="AN39" s="1125"/>
      <c r="AO39" s="300">
        <v>-1419493</v>
      </c>
      <c r="AP39" s="300">
        <v>-5561</v>
      </c>
      <c r="AQ39" s="301">
        <v>-7625</v>
      </c>
      <c r="AR39" s="302">
        <v>-27.1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509</v>
      </c>
      <c r="AL40" s="1121"/>
      <c r="AM40" s="1121"/>
      <c r="AN40" s="1122"/>
      <c r="AO40" s="300">
        <v>-10903769</v>
      </c>
      <c r="AP40" s="300">
        <v>-42716</v>
      </c>
      <c r="AQ40" s="301">
        <v>-22878</v>
      </c>
      <c r="AR40" s="302">
        <v>86.7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5089578</v>
      </c>
      <c r="AP41" s="300">
        <v>19939</v>
      </c>
      <c r="AQ41" s="301">
        <v>8794</v>
      </c>
      <c r="AR41" s="302">
        <v>126.7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479</v>
      </c>
      <c r="AN49" s="1115" t="s">
        <v>512</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16577630</v>
      </c>
      <c r="AN51" s="322">
        <v>62241</v>
      </c>
      <c r="AO51" s="323">
        <v>-19.8</v>
      </c>
      <c r="AP51" s="324">
        <v>43261</v>
      </c>
      <c r="AQ51" s="325">
        <v>-6</v>
      </c>
      <c r="AR51" s="326">
        <v>-13.8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5721352</v>
      </c>
      <c r="AN52" s="330">
        <v>21481</v>
      </c>
      <c r="AO52" s="331">
        <v>-21.7</v>
      </c>
      <c r="AP52" s="332">
        <v>24721</v>
      </c>
      <c r="AQ52" s="333">
        <v>-1.7</v>
      </c>
      <c r="AR52" s="334">
        <v>-20</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18087705</v>
      </c>
      <c r="AN53" s="322">
        <v>68585</v>
      </c>
      <c r="AO53" s="323">
        <v>10.199999999999999</v>
      </c>
      <c r="AP53" s="324">
        <v>40626</v>
      </c>
      <c r="AQ53" s="325">
        <v>-6.1</v>
      </c>
      <c r="AR53" s="326">
        <v>16.3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4913745</v>
      </c>
      <c r="AN54" s="330">
        <v>18632</v>
      </c>
      <c r="AO54" s="331">
        <v>-13.3</v>
      </c>
      <c r="AP54" s="332">
        <v>24279</v>
      </c>
      <c r="AQ54" s="333">
        <v>-1.8</v>
      </c>
      <c r="AR54" s="334">
        <v>-11.5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20117167</v>
      </c>
      <c r="AN55" s="322">
        <v>76993</v>
      </c>
      <c r="AO55" s="323">
        <v>12.3</v>
      </c>
      <c r="AP55" s="324">
        <v>46133</v>
      </c>
      <c r="AQ55" s="325">
        <v>13.6</v>
      </c>
      <c r="AR55" s="326">
        <v>-1.3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5324634</v>
      </c>
      <c r="AN56" s="330">
        <v>20378</v>
      </c>
      <c r="AO56" s="331">
        <v>9.4</v>
      </c>
      <c r="AP56" s="332">
        <v>27280</v>
      </c>
      <c r="AQ56" s="333">
        <v>12.4</v>
      </c>
      <c r="AR56" s="334">
        <v>-3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23534235</v>
      </c>
      <c r="AN57" s="322">
        <v>91146</v>
      </c>
      <c r="AO57" s="323">
        <v>18.399999999999999</v>
      </c>
      <c r="AP57" s="324">
        <v>49174</v>
      </c>
      <c r="AQ57" s="325">
        <v>6.6</v>
      </c>
      <c r="AR57" s="326">
        <v>11.8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8750785</v>
      </c>
      <c r="AN58" s="330">
        <v>33891</v>
      </c>
      <c r="AO58" s="331">
        <v>66.3</v>
      </c>
      <c r="AP58" s="332">
        <v>29896</v>
      </c>
      <c r="AQ58" s="333">
        <v>9.6</v>
      </c>
      <c r="AR58" s="334">
        <v>56.7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17811328</v>
      </c>
      <c r="AN59" s="322">
        <v>69777</v>
      </c>
      <c r="AO59" s="323">
        <v>-23.4</v>
      </c>
      <c r="AP59" s="324">
        <v>50636</v>
      </c>
      <c r="AQ59" s="325">
        <v>3</v>
      </c>
      <c r="AR59" s="326">
        <v>-26.4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9440586</v>
      </c>
      <c r="AN60" s="330">
        <v>36984</v>
      </c>
      <c r="AO60" s="331">
        <v>9.1</v>
      </c>
      <c r="AP60" s="332">
        <v>31778</v>
      </c>
      <c r="AQ60" s="333">
        <v>6.3</v>
      </c>
      <c r="AR60" s="334">
        <v>2.8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19225613</v>
      </c>
      <c r="AN61" s="337">
        <v>73748</v>
      </c>
      <c r="AO61" s="338">
        <v>-0.5</v>
      </c>
      <c r="AP61" s="339">
        <v>45966</v>
      </c>
      <c r="AQ61" s="340">
        <v>2.2000000000000002</v>
      </c>
      <c r="AR61" s="326">
        <v>-2.7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6830220</v>
      </c>
      <c r="AN62" s="330">
        <v>26273</v>
      </c>
      <c r="AO62" s="331">
        <v>10</v>
      </c>
      <c r="AP62" s="332">
        <v>27591</v>
      </c>
      <c r="AQ62" s="333">
        <v>5</v>
      </c>
      <c r="AR62" s="334">
        <v>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aCpKtJqMw8TlMJyPR7/IWvDAO2y0Zp7MqtcrdVVWPuhqgNHDruAGDVmZfWWKp1RS8gVe8EXr8oZ1WlHGM5YKsg==" saltValue="/frWSeDWVdCoJwW09YSS3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ko/nqc/nWbCQnIF8gefzSIvwrSs4M0N18F6VZRDcBANNd/KxkfGeiLt158EtA7k9xe0BES6HqmM19ygrUIKk3A==" saltValue="+MWyFm/CPzTL4OZxbHVzA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aB5CntkL/CUaDPAkYtmkzah2VP+qkBFvt08V7jHE6FLQcwMtL0XIFukq8yBkZzeEy6CG8yPb0g9gKPGP9V2oRA==" saltValue="6pne1J3W7IrfYfcpv09ZZ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39" t="s">
        <v>3</v>
      </c>
      <c r="D47" s="1139"/>
      <c r="E47" s="1140"/>
      <c r="F47" s="11">
        <v>6.65</v>
      </c>
      <c r="G47" s="12">
        <v>9.4700000000000006</v>
      </c>
      <c r="H47" s="12">
        <v>12.45</v>
      </c>
      <c r="I47" s="12">
        <v>13.76</v>
      </c>
      <c r="J47" s="13">
        <v>12.18</v>
      </c>
    </row>
    <row r="48" spans="2:10" ht="57.75" customHeight="1" x14ac:dyDescent="0.15">
      <c r="B48" s="14"/>
      <c r="C48" s="1141" t="s">
        <v>4</v>
      </c>
      <c r="D48" s="1141"/>
      <c r="E48" s="1142"/>
      <c r="F48" s="15">
        <v>7.31</v>
      </c>
      <c r="G48" s="16">
        <v>7.89</v>
      </c>
      <c r="H48" s="16">
        <v>8.81</v>
      </c>
      <c r="I48" s="16">
        <v>6.96</v>
      </c>
      <c r="J48" s="17">
        <v>6.9</v>
      </c>
    </row>
    <row r="49" spans="2:10" ht="57.75" customHeight="1" thickBot="1" x14ac:dyDescent="0.2">
      <c r="B49" s="18"/>
      <c r="C49" s="1143" t="s">
        <v>5</v>
      </c>
      <c r="D49" s="1143"/>
      <c r="E49" s="1144"/>
      <c r="F49" s="19">
        <v>5.7</v>
      </c>
      <c r="G49" s="20">
        <v>3.83</v>
      </c>
      <c r="H49" s="20">
        <v>3.47</v>
      </c>
      <c r="I49" s="20" t="s">
        <v>531</v>
      </c>
      <c r="J49" s="21" t="s">
        <v>532</v>
      </c>
    </row>
    <row r="50" spans="2:10" x14ac:dyDescent="0.15"/>
  </sheetData>
  <sheetProtection algorithmName="SHA-512" hashValue="vhISiaGhlLEFszwMdSzBqkP9cuBceYiLjjdXYPdIIaK9kXgIarNRcJJuRNUdF2Lc8lLGKv6X6f+GbOxfhe/TzQ==" saltValue="5oEUQYoJztkhxfFl0z+D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1" t="s">
        <v>533</v>
      </c>
      <c r="D34" s="1151"/>
      <c r="E34" s="1152"/>
      <c r="F34" s="32">
        <v>9.8800000000000008</v>
      </c>
      <c r="G34" s="33">
        <v>9.39</v>
      </c>
      <c r="H34" s="33">
        <v>8.9</v>
      </c>
      <c r="I34" s="33">
        <v>8.26</v>
      </c>
      <c r="J34" s="34">
        <v>7.03</v>
      </c>
      <c r="K34" s="22"/>
      <c r="L34" s="22"/>
      <c r="M34" s="22"/>
      <c r="N34" s="22"/>
      <c r="O34" s="22"/>
      <c r="P34" s="22"/>
    </row>
    <row r="35" spans="1:16" ht="39" customHeight="1" x14ac:dyDescent="0.15">
      <c r="A35" s="22"/>
      <c r="B35" s="35"/>
      <c r="C35" s="1145" t="s">
        <v>534</v>
      </c>
      <c r="D35" s="1146"/>
      <c r="E35" s="1147"/>
      <c r="F35" s="36">
        <v>7.3</v>
      </c>
      <c r="G35" s="37">
        <v>7.88</v>
      </c>
      <c r="H35" s="37">
        <v>8.81</v>
      </c>
      <c r="I35" s="37">
        <v>6.96</v>
      </c>
      <c r="J35" s="38">
        <v>6.89</v>
      </c>
      <c r="K35" s="22"/>
      <c r="L35" s="22"/>
      <c r="M35" s="22"/>
      <c r="N35" s="22"/>
      <c r="O35" s="22"/>
      <c r="P35" s="22"/>
    </row>
    <row r="36" spans="1:16" ht="39" customHeight="1" x14ac:dyDescent="0.15">
      <c r="A36" s="22"/>
      <c r="B36" s="35"/>
      <c r="C36" s="1145" t="s">
        <v>535</v>
      </c>
      <c r="D36" s="1146"/>
      <c r="E36" s="1147"/>
      <c r="F36" s="36">
        <v>1.62</v>
      </c>
      <c r="G36" s="37">
        <v>1.58</v>
      </c>
      <c r="H36" s="37">
        <v>1.47</v>
      </c>
      <c r="I36" s="37">
        <v>1.76</v>
      </c>
      <c r="J36" s="38">
        <v>1.5</v>
      </c>
      <c r="K36" s="22"/>
      <c r="L36" s="22"/>
      <c r="M36" s="22"/>
      <c r="N36" s="22"/>
      <c r="O36" s="22"/>
      <c r="P36" s="22"/>
    </row>
    <row r="37" spans="1:16" ht="39" customHeight="1" x14ac:dyDescent="0.15">
      <c r="A37" s="22"/>
      <c r="B37" s="35"/>
      <c r="C37" s="1145" t="s">
        <v>536</v>
      </c>
      <c r="D37" s="1146"/>
      <c r="E37" s="1147"/>
      <c r="F37" s="36">
        <v>0.26</v>
      </c>
      <c r="G37" s="37">
        <v>0.51</v>
      </c>
      <c r="H37" s="37">
        <v>0.79</v>
      </c>
      <c r="I37" s="37">
        <v>1.24</v>
      </c>
      <c r="J37" s="38">
        <v>1.41</v>
      </c>
      <c r="K37" s="22"/>
      <c r="L37" s="22"/>
      <c r="M37" s="22"/>
      <c r="N37" s="22"/>
      <c r="O37" s="22"/>
      <c r="P37" s="22"/>
    </row>
    <row r="38" spans="1:16" ht="39" customHeight="1" x14ac:dyDescent="0.15">
      <c r="A38" s="22"/>
      <c r="B38" s="35"/>
      <c r="C38" s="1145" t="s">
        <v>537</v>
      </c>
      <c r="D38" s="1146"/>
      <c r="E38" s="1147"/>
      <c r="F38" s="36">
        <v>0.64</v>
      </c>
      <c r="G38" s="37">
        <v>0.61</v>
      </c>
      <c r="H38" s="37">
        <v>0.35</v>
      </c>
      <c r="I38" s="37">
        <v>0.31</v>
      </c>
      <c r="J38" s="38">
        <v>0.28000000000000003</v>
      </c>
      <c r="K38" s="22"/>
      <c r="L38" s="22"/>
      <c r="M38" s="22"/>
      <c r="N38" s="22"/>
      <c r="O38" s="22"/>
      <c r="P38" s="22"/>
    </row>
    <row r="39" spans="1:16" ht="39" customHeight="1" x14ac:dyDescent="0.15">
      <c r="A39" s="22"/>
      <c r="B39" s="35"/>
      <c r="C39" s="1145" t="s">
        <v>538</v>
      </c>
      <c r="D39" s="1146"/>
      <c r="E39" s="1147"/>
      <c r="F39" s="36">
        <v>7.0000000000000007E-2</v>
      </c>
      <c r="G39" s="37">
        <v>0.11</v>
      </c>
      <c r="H39" s="37">
        <v>0.15</v>
      </c>
      <c r="I39" s="37">
        <v>0.18</v>
      </c>
      <c r="J39" s="38">
        <v>0.22</v>
      </c>
      <c r="K39" s="22"/>
      <c r="L39" s="22"/>
      <c r="M39" s="22"/>
      <c r="N39" s="22"/>
      <c r="O39" s="22"/>
      <c r="P39" s="22"/>
    </row>
    <row r="40" spans="1:16" ht="39" customHeight="1" x14ac:dyDescent="0.15">
      <c r="A40" s="22"/>
      <c r="B40" s="35"/>
      <c r="C40" s="1145" t="s">
        <v>539</v>
      </c>
      <c r="D40" s="1146"/>
      <c r="E40" s="1147"/>
      <c r="F40" s="36">
        <v>0</v>
      </c>
      <c r="G40" s="37">
        <v>0</v>
      </c>
      <c r="H40" s="37">
        <v>0</v>
      </c>
      <c r="I40" s="37">
        <v>0</v>
      </c>
      <c r="J40" s="38">
        <v>0</v>
      </c>
      <c r="K40" s="22"/>
      <c r="L40" s="22"/>
      <c r="M40" s="22"/>
      <c r="N40" s="22"/>
      <c r="O40" s="22"/>
      <c r="P40" s="22"/>
    </row>
    <row r="41" spans="1:16" ht="39" customHeight="1" x14ac:dyDescent="0.15">
      <c r="A41" s="22"/>
      <c r="B41" s="35"/>
      <c r="C41" s="1145" t="s">
        <v>540</v>
      </c>
      <c r="D41" s="1146"/>
      <c r="E41" s="1147"/>
      <c r="F41" s="36">
        <v>0</v>
      </c>
      <c r="G41" s="37">
        <v>0</v>
      </c>
      <c r="H41" s="37">
        <v>0</v>
      </c>
      <c r="I41" s="37">
        <v>0</v>
      </c>
      <c r="J41" s="38">
        <v>0</v>
      </c>
      <c r="K41" s="22"/>
      <c r="L41" s="22"/>
      <c r="M41" s="22"/>
      <c r="N41" s="22"/>
      <c r="O41" s="22"/>
      <c r="P41" s="22"/>
    </row>
    <row r="42" spans="1:16" ht="39" customHeight="1" x14ac:dyDescent="0.15">
      <c r="A42" s="22"/>
      <c r="B42" s="39"/>
      <c r="C42" s="1145" t="s">
        <v>541</v>
      </c>
      <c r="D42" s="1146"/>
      <c r="E42" s="1147"/>
      <c r="F42" s="36" t="s">
        <v>488</v>
      </c>
      <c r="G42" s="37" t="s">
        <v>488</v>
      </c>
      <c r="H42" s="37" t="s">
        <v>488</v>
      </c>
      <c r="I42" s="37" t="s">
        <v>488</v>
      </c>
      <c r="J42" s="38" t="s">
        <v>488</v>
      </c>
      <c r="K42" s="22"/>
      <c r="L42" s="22"/>
      <c r="M42" s="22"/>
      <c r="N42" s="22"/>
      <c r="O42" s="22"/>
      <c r="P42" s="22"/>
    </row>
    <row r="43" spans="1:16" ht="39" customHeight="1" thickBot="1" x14ac:dyDescent="0.2">
      <c r="A43" s="22"/>
      <c r="B43" s="40"/>
      <c r="C43" s="1148" t="s">
        <v>542</v>
      </c>
      <c r="D43" s="1149"/>
      <c r="E43" s="1150"/>
      <c r="F43" s="41">
        <v>0</v>
      </c>
      <c r="G43" s="42">
        <v>0</v>
      </c>
      <c r="H43" s="42">
        <v>0</v>
      </c>
      <c r="I43" s="42">
        <v>0</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P1/XCo9jR5xld8msKuuiOuD5PSGzITdSFfzCRReSSn5GW6UMLUfmctKE7kD3OT0EASLYzw5gWuVXOjhhZW1y3Q==" saltValue="qRZ1yHKRGCLCVjd5iXiPy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13849</v>
      </c>
      <c r="L45" s="60">
        <v>14023</v>
      </c>
      <c r="M45" s="60">
        <v>14546</v>
      </c>
      <c r="N45" s="60">
        <v>15144</v>
      </c>
      <c r="O45" s="61">
        <v>15089</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488</v>
      </c>
      <c r="L46" s="64" t="s">
        <v>488</v>
      </c>
      <c r="M46" s="64" t="s">
        <v>488</v>
      </c>
      <c r="N46" s="64" t="s">
        <v>488</v>
      </c>
      <c r="O46" s="65" t="s">
        <v>488</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488</v>
      </c>
      <c r="L47" s="64" t="s">
        <v>488</v>
      </c>
      <c r="M47" s="64" t="s">
        <v>488</v>
      </c>
      <c r="N47" s="64" t="s">
        <v>488</v>
      </c>
      <c r="O47" s="65" t="s">
        <v>488</v>
      </c>
      <c r="P47" s="48"/>
      <c r="Q47" s="48"/>
      <c r="R47" s="48"/>
      <c r="S47" s="48"/>
      <c r="T47" s="48"/>
      <c r="U47" s="48"/>
    </row>
    <row r="48" spans="1:21" ht="30.75" customHeight="1" x14ac:dyDescent="0.15">
      <c r="A48" s="48"/>
      <c r="B48" s="1178"/>
      <c r="C48" s="1179"/>
      <c r="D48" s="62"/>
      <c r="E48" s="1155" t="s">
        <v>13</v>
      </c>
      <c r="F48" s="1155"/>
      <c r="G48" s="1155"/>
      <c r="H48" s="1155"/>
      <c r="I48" s="1155"/>
      <c r="J48" s="1156"/>
      <c r="K48" s="63">
        <v>2478</v>
      </c>
      <c r="L48" s="64">
        <v>2518</v>
      </c>
      <c r="M48" s="64">
        <v>2565</v>
      </c>
      <c r="N48" s="64">
        <v>2475</v>
      </c>
      <c r="O48" s="65">
        <v>2264</v>
      </c>
      <c r="P48" s="48"/>
      <c r="Q48" s="48"/>
      <c r="R48" s="48"/>
      <c r="S48" s="48"/>
      <c r="T48" s="48"/>
      <c r="U48" s="48"/>
    </row>
    <row r="49" spans="1:21" ht="30.75" customHeight="1" x14ac:dyDescent="0.15">
      <c r="A49" s="48"/>
      <c r="B49" s="1178"/>
      <c r="C49" s="1179"/>
      <c r="D49" s="62"/>
      <c r="E49" s="1155" t="s">
        <v>14</v>
      </c>
      <c r="F49" s="1155"/>
      <c r="G49" s="1155"/>
      <c r="H49" s="1155"/>
      <c r="I49" s="1155"/>
      <c r="J49" s="1156"/>
      <c r="K49" s="63">
        <v>2</v>
      </c>
      <c r="L49" s="64">
        <v>7</v>
      </c>
      <c r="M49" s="64">
        <v>7</v>
      </c>
      <c r="N49" s="64">
        <v>9</v>
      </c>
      <c r="O49" s="65">
        <v>10</v>
      </c>
      <c r="P49" s="48"/>
      <c r="Q49" s="48"/>
      <c r="R49" s="48"/>
      <c r="S49" s="48"/>
      <c r="T49" s="48"/>
      <c r="U49" s="48"/>
    </row>
    <row r="50" spans="1:21" ht="30.75" customHeight="1" x14ac:dyDescent="0.15">
      <c r="A50" s="48"/>
      <c r="B50" s="1178"/>
      <c r="C50" s="1179"/>
      <c r="D50" s="62"/>
      <c r="E50" s="1155" t="s">
        <v>15</v>
      </c>
      <c r="F50" s="1155"/>
      <c r="G50" s="1155"/>
      <c r="H50" s="1155"/>
      <c r="I50" s="1155"/>
      <c r="J50" s="1156"/>
      <c r="K50" s="63">
        <v>64</v>
      </c>
      <c r="L50" s="64">
        <v>39</v>
      </c>
      <c r="M50" s="64">
        <v>34</v>
      </c>
      <c r="N50" s="64">
        <v>42</v>
      </c>
      <c r="O50" s="65">
        <v>50</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488</v>
      </c>
      <c r="L51" s="64" t="s">
        <v>488</v>
      </c>
      <c r="M51" s="64" t="s">
        <v>488</v>
      </c>
      <c r="N51" s="64" t="s">
        <v>488</v>
      </c>
      <c r="O51" s="65" t="s">
        <v>488</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12824</v>
      </c>
      <c r="L52" s="64">
        <v>12786</v>
      </c>
      <c r="M52" s="64">
        <v>12814</v>
      </c>
      <c r="N52" s="64">
        <v>12530</v>
      </c>
      <c r="O52" s="65">
        <v>12323</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3569</v>
      </c>
      <c r="L53" s="69">
        <v>3801</v>
      </c>
      <c r="M53" s="69">
        <v>4338</v>
      </c>
      <c r="N53" s="69">
        <v>5140</v>
      </c>
      <c r="O53" s="70">
        <v>5090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kauEWCmNuPQGNI1bs4hlAaHb2nEEF/TiRkU1rfTHpJFPex8Dd2DY9n0/l5Y9WtvSat+2fIXcEhRZ+AM6Elax5Q==" saltValue="5c65Db+tb2GW0UcetbwS2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196" t="s">
        <v>30</v>
      </c>
      <c r="C41" s="1197"/>
      <c r="D41" s="105"/>
      <c r="E41" s="1198" t="s">
        <v>31</v>
      </c>
      <c r="F41" s="1198"/>
      <c r="G41" s="1198"/>
      <c r="H41" s="1199"/>
      <c r="I41" s="343">
        <v>155066</v>
      </c>
      <c r="J41" s="344">
        <v>154472</v>
      </c>
      <c r="K41" s="344">
        <v>153323</v>
      </c>
      <c r="L41" s="344">
        <v>154802</v>
      </c>
      <c r="M41" s="345">
        <v>150869</v>
      </c>
    </row>
    <row r="42" spans="2:13" ht="27.75" customHeight="1" x14ac:dyDescent="0.15">
      <c r="B42" s="1186"/>
      <c r="C42" s="1187"/>
      <c r="D42" s="106"/>
      <c r="E42" s="1190" t="s">
        <v>32</v>
      </c>
      <c r="F42" s="1190"/>
      <c r="G42" s="1190"/>
      <c r="H42" s="1191"/>
      <c r="I42" s="346">
        <v>722</v>
      </c>
      <c r="J42" s="347">
        <v>685</v>
      </c>
      <c r="K42" s="347">
        <v>715</v>
      </c>
      <c r="L42" s="347">
        <v>1094</v>
      </c>
      <c r="M42" s="348">
        <v>1026</v>
      </c>
    </row>
    <row r="43" spans="2:13" ht="27.75" customHeight="1" x14ac:dyDescent="0.15">
      <c r="B43" s="1186"/>
      <c r="C43" s="1187"/>
      <c r="D43" s="106"/>
      <c r="E43" s="1190" t="s">
        <v>33</v>
      </c>
      <c r="F43" s="1190"/>
      <c r="G43" s="1190"/>
      <c r="H43" s="1191"/>
      <c r="I43" s="346">
        <v>19748</v>
      </c>
      <c r="J43" s="347">
        <v>19627</v>
      </c>
      <c r="K43" s="347">
        <v>18917</v>
      </c>
      <c r="L43" s="347">
        <v>18544</v>
      </c>
      <c r="M43" s="348">
        <v>17598</v>
      </c>
    </row>
    <row r="44" spans="2:13" ht="27.75" customHeight="1" x14ac:dyDescent="0.15">
      <c r="B44" s="1186"/>
      <c r="C44" s="1187"/>
      <c r="D44" s="106"/>
      <c r="E44" s="1190" t="s">
        <v>34</v>
      </c>
      <c r="F44" s="1190"/>
      <c r="G44" s="1190"/>
      <c r="H44" s="1191"/>
      <c r="I44" s="346">
        <v>147</v>
      </c>
      <c r="J44" s="347">
        <v>140</v>
      </c>
      <c r="K44" s="347">
        <v>133</v>
      </c>
      <c r="L44" s="347">
        <v>129</v>
      </c>
      <c r="M44" s="348">
        <v>119</v>
      </c>
    </row>
    <row r="45" spans="2:13" ht="27.75" customHeight="1" x14ac:dyDescent="0.15">
      <c r="B45" s="1186"/>
      <c r="C45" s="1187"/>
      <c r="D45" s="106"/>
      <c r="E45" s="1190" t="s">
        <v>35</v>
      </c>
      <c r="F45" s="1190"/>
      <c r="G45" s="1190"/>
      <c r="H45" s="1191"/>
      <c r="I45" s="346">
        <v>15710</v>
      </c>
      <c r="J45" s="347">
        <v>15930</v>
      </c>
      <c r="K45" s="347">
        <v>15436</v>
      </c>
      <c r="L45" s="347">
        <v>15954</v>
      </c>
      <c r="M45" s="348">
        <v>16305</v>
      </c>
    </row>
    <row r="46" spans="2:13" ht="27.75" customHeight="1" x14ac:dyDescent="0.15">
      <c r="B46" s="1186"/>
      <c r="C46" s="1187"/>
      <c r="D46" s="107"/>
      <c r="E46" s="1190" t="s">
        <v>36</v>
      </c>
      <c r="F46" s="1190"/>
      <c r="G46" s="1190"/>
      <c r="H46" s="1191"/>
      <c r="I46" s="346">
        <v>36</v>
      </c>
      <c r="J46" s="347">
        <v>1</v>
      </c>
      <c r="K46" s="347">
        <v>7</v>
      </c>
      <c r="L46" s="347">
        <v>8</v>
      </c>
      <c r="M46" s="348">
        <v>0</v>
      </c>
    </row>
    <row r="47" spans="2:13" ht="27.75" customHeight="1" x14ac:dyDescent="0.15">
      <c r="B47" s="1186"/>
      <c r="C47" s="1187"/>
      <c r="D47" s="108"/>
      <c r="E47" s="1200" t="s">
        <v>37</v>
      </c>
      <c r="F47" s="1201"/>
      <c r="G47" s="1201"/>
      <c r="H47" s="1202"/>
      <c r="I47" s="346" t="s">
        <v>488</v>
      </c>
      <c r="J47" s="347" t="s">
        <v>488</v>
      </c>
      <c r="K47" s="347" t="s">
        <v>488</v>
      </c>
      <c r="L47" s="347" t="s">
        <v>488</v>
      </c>
      <c r="M47" s="348" t="s">
        <v>488</v>
      </c>
    </row>
    <row r="48" spans="2:13" ht="27.75" customHeight="1" x14ac:dyDescent="0.15">
      <c r="B48" s="1186"/>
      <c r="C48" s="1187"/>
      <c r="D48" s="106"/>
      <c r="E48" s="1190" t="s">
        <v>38</v>
      </c>
      <c r="F48" s="1190"/>
      <c r="G48" s="1190"/>
      <c r="H48" s="1191"/>
      <c r="I48" s="346" t="s">
        <v>488</v>
      </c>
      <c r="J48" s="347" t="s">
        <v>488</v>
      </c>
      <c r="K48" s="347" t="s">
        <v>488</v>
      </c>
      <c r="L48" s="347" t="s">
        <v>488</v>
      </c>
      <c r="M48" s="348" t="s">
        <v>488</v>
      </c>
    </row>
    <row r="49" spans="2:13" ht="27.75" customHeight="1" x14ac:dyDescent="0.15">
      <c r="B49" s="1188"/>
      <c r="C49" s="1189"/>
      <c r="D49" s="106"/>
      <c r="E49" s="1190" t="s">
        <v>39</v>
      </c>
      <c r="F49" s="1190"/>
      <c r="G49" s="1190"/>
      <c r="H49" s="1191"/>
      <c r="I49" s="346" t="s">
        <v>488</v>
      </c>
      <c r="J49" s="347" t="s">
        <v>488</v>
      </c>
      <c r="K49" s="347" t="s">
        <v>488</v>
      </c>
      <c r="L49" s="347" t="s">
        <v>488</v>
      </c>
      <c r="M49" s="348" t="s">
        <v>488</v>
      </c>
    </row>
    <row r="50" spans="2:13" ht="27.75" customHeight="1" x14ac:dyDescent="0.15">
      <c r="B50" s="1184" t="s">
        <v>40</v>
      </c>
      <c r="C50" s="1185"/>
      <c r="D50" s="109"/>
      <c r="E50" s="1190" t="s">
        <v>41</v>
      </c>
      <c r="F50" s="1190"/>
      <c r="G50" s="1190"/>
      <c r="H50" s="1191"/>
      <c r="I50" s="346">
        <v>15253</v>
      </c>
      <c r="J50" s="347">
        <v>18936</v>
      </c>
      <c r="K50" s="347">
        <v>20177</v>
      </c>
      <c r="L50" s="347">
        <v>21801</v>
      </c>
      <c r="M50" s="348">
        <v>20384</v>
      </c>
    </row>
    <row r="51" spans="2:13" ht="27.75" customHeight="1" x14ac:dyDescent="0.15">
      <c r="B51" s="1186"/>
      <c r="C51" s="1187"/>
      <c r="D51" s="106"/>
      <c r="E51" s="1190" t="s">
        <v>42</v>
      </c>
      <c r="F51" s="1190"/>
      <c r="G51" s="1190"/>
      <c r="H51" s="1191"/>
      <c r="I51" s="346">
        <v>9470</v>
      </c>
      <c r="J51" s="347">
        <v>10295</v>
      </c>
      <c r="K51" s="347">
        <v>10342</v>
      </c>
      <c r="L51" s="347">
        <v>10905</v>
      </c>
      <c r="M51" s="348">
        <v>11058</v>
      </c>
    </row>
    <row r="52" spans="2:13" ht="27.75" customHeight="1" x14ac:dyDescent="0.15">
      <c r="B52" s="1188"/>
      <c r="C52" s="1189"/>
      <c r="D52" s="106"/>
      <c r="E52" s="1190" t="s">
        <v>43</v>
      </c>
      <c r="F52" s="1190"/>
      <c r="G52" s="1190"/>
      <c r="H52" s="1191"/>
      <c r="I52" s="346">
        <v>122721</v>
      </c>
      <c r="J52" s="347">
        <v>121589</v>
      </c>
      <c r="K52" s="347">
        <v>118367</v>
      </c>
      <c r="L52" s="347">
        <v>113723</v>
      </c>
      <c r="M52" s="348">
        <v>108402</v>
      </c>
    </row>
    <row r="53" spans="2:13" ht="27.75" customHeight="1" thickBot="1" x14ac:dyDescent="0.2">
      <c r="B53" s="1192" t="s">
        <v>19</v>
      </c>
      <c r="C53" s="1193"/>
      <c r="D53" s="110"/>
      <c r="E53" s="1194" t="s">
        <v>44</v>
      </c>
      <c r="F53" s="1194"/>
      <c r="G53" s="1194"/>
      <c r="H53" s="1195"/>
      <c r="I53" s="349">
        <v>43986</v>
      </c>
      <c r="J53" s="350">
        <v>40036</v>
      </c>
      <c r="K53" s="350">
        <v>39644</v>
      </c>
      <c r="L53" s="350">
        <v>44102</v>
      </c>
      <c r="M53" s="351">
        <v>46074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yjRt7LsIw8EufUloXyzAn9iC5xmaGuEuK5DLXRc4LWp7kN+9p1tJ6Z8gsPrMlxiahjyzSkYSFjuJN+Tcs2lAxg==" saltValue="E7rW8OZ4O9+wFGpGPJhk9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1" t="s">
        <v>46</v>
      </c>
      <c r="D55" s="1211"/>
      <c r="E55" s="1212"/>
      <c r="F55" s="352">
        <v>8845</v>
      </c>
      <c r="G55" s="352">
        <v>9845</v>
      </c>
      <c r="H55" s="353">
        <v>8853</v>
      </c>
    </row>
    <row r="56" spans="2:8" ht="52.5" customHeight="1" x14ac:dyDescent="0.15">
      <c r="B56" s="122"/>
      <c r="C56" s="1213" t="s">
        <v>47</v>
      </c>
      <c r="D56" s="1213"/>
      <c r="E56" s="1214"/>
      <c r="F56" s="354">
        <v>1529</v>
      </c>
      <c r="G56" s="354">
        <v>1896</v>
      </c>
      <c r="H56" s="355">
        <v>2200</v>
      </c>
    </row>
    <row r="57" spans="2:8" ht="53.25" customHeight="1" x14ac:dyDescent="0.15">
      <c r="B57" s="122"/>
      <c r="C57" s="1215" t="s">
        <v>48</v>
      </c>
      <c r="D57" s="1215"/>
      <c r="E57" s="1216"/>
      <c r="F57" s="356">
        <v>8930</v>
      </c>
      <c r="G57" s="356">
        <v>8661</v>
      </c>
      <c r="H57" s="357">
        <v>8297</v>
      </c>
    </row>
    <row r="58" spans="2:8" ht="45.75" customHeight="1" x14ac:dyDescent="0.15">
      <c r="B58" s="123"/>
      <c r="C58" s="1203" t="s">
        <v>549</v>
      </c>
      <c r="D58" s="1204"/>
      <c r="E58" s="1205"/>
      <c r="F58" s="358">
        <v>3984</v>
      </c>
      <c r="G58" s="358">
        <v>3942</v>
      </c>
      <c r="H58" s="359">
        <v>3894</v>
      </c>
    </row>
    <row r="59" spans="2:8" ht="45.75" customHeight="1" x14ac:dyDescent="0.15">
      <c r="B59" s="123"/>
      <c r="C59" s="1203" t="s">
        <v>548</v>
      </c>
      <c r="D59" s="1204"/>
      <c r="E59" s="1205"/>
      <c r="F59" s="358">
        <v>4357</v>
      </c>
      <c r="G59" s="358">
        <v>4099</v>
      </c>
      <c r="H59" s="359">
        <v>3747</v>
      </c>
    </row>
    <row r="60" spans="2:8" ht="45.75" customHeight="1" x14ac:dyDescent="0.15">
      <c r="B60" s="123"/>
      <c r="C60" s="1203" t="s">
        <v>550</v>
      </c>
      <c r="D60" s="1204"/>
      <c r="E60" s="1205"/>
      <c r="F60" s="358">
        <v>519</v>
      </c>
      <c r="G60" s="358">
        <v>446</v>
      </c>
      <c r="H60" s="359">
        <v>373</v>
      </c>
    </row>
    <row r="61" spans="2:8" ht="45.75" customHeight="1" x14ac:dyDescent="0.15">
      <c r="B61" s="123"/>
      <c r="C61" s="1203" t="s">
        <v>551</v>
      </c>
      <c r="D61" s="1204"/>
      <c r="E61" s="1205"/>
      <c r="F61" s="358" t="s">
        <v>553</v>
      </c>
      <c r="G61" s="358">
        <v>104</v>
      </c>
      <c r="H61" s="359">
        <v>214</v>
      </c>
    </row>
    <row r="62" spans="2:8" ht="45.75" customHeight="1" thickBot="1" x14ac:dyDescent="0.2">
      <c r="B62" s="124"/>
      <c r="C62" s="1206" t="s">
        <v>552</v>
      </c>
      <c r="D62" s="1207"/>
      <c r="E62" s="1208"/>
      <c r="F62" s="360">
        <v>66</v>
      </c>
      <c r="G62" s="360">
        <v>66</v>
      </c>
      <c r="H62" s="361">
        <v>65</v>
      </c>
    </row>
    <row r="63" spans="2:8" ht="52.5" customHeight="1" thickBot="1" x14ac:dyDescent="0.2">
      <c r="B63" s="125"/>
      <c r="C63" s="1209" t="s">
        <v>49</v>
      </c>
      <c r="D63" s="1209"/>
      <c r="E63" s="1210"/>
      <c r="F63" s="362">
        <v>19304</v>
      </c>
      <c r="G63" s="362">
        <v>20403</v>
      </c>
      <c r="H63" s="363">
        <v>19350</v>
      </c>
    </row>
    <row r="64" spans="2:8" x14ac:dyDescent="0.15"/>
  </sheetData>
  <sheetProtection algorithmName="SHA-512" hashValue="VZVPFhMsWGJ2KtWYAGifFymdC9+fzwhi6HEHZ4BwKa21ITM2uRMhTwXQlN39lEvF8SAgbiuXHRuEuAiyzt4Ypw==" saltValue="IJauk+B/CoBpI9mEOYGJ3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BA0CC-B084-430D-94D5-4970498CF4FF}">
  <sheetPr>
    <pageSetUpPr fitToPage="1"/>
  </sheetPr>
  <dimension ref="A1:DE85"/>
  <sheetViews>
    <sheetView showGridLines="0" zoomScale="80" zoomScaleNormal="80" zoomScaleSheetLayoutView="55" workbookViewId="0">
      <selection activeCell="AN43" sqref="AN43:DC47"/>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577</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578</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579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580</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526</v>
      </c>
      <c r="BQ50" s="1250"/>
      <c r="BR50" s="1250"/>
      <c r="BS50" s="1250"/>
      <c r="BT50" s="1250"/>
      <c r="BU50" s="1250"/>
      <c r="BV50" s="1250"/>
      <c r="BW50" s="1250"/>
      <c r="BX50" s="1250" t="s">
        <v>527</v>
      </c>
      <c r="BY50" s="1250"/>
      <c r="BZ50" s="1250"/>
      <c r="CA50" s="1250"/>
      <c r="CB50" s="1250"/>
      <c r="CC50" s="1250"/>
      <c r="CD50" s="1250"/>
      <c r="CE50" s="1250"/>
      <c r="CF50" s="1250" t="s">
        <v>528</v>
      </c>
      <c r="CG50" s="1250"/>
      <c r="CH50" s="1250"/>
      <c r="CI50" s="1250"/>
      <c r="CJ50" s="1250"/>
      <c r="CK50" s="1250"/>
      <c r="CL50" s="1250"/>
      <c r="CM50" s="1250"/>
      <c r="CN50" s="1250" t="s">
        <v>529</v>
      </c>
      <c r="CO50" s="1250"/>
      <c r="CP50" s="1250"/>
      <c r="CQ50" s="1250"/>
      <c r="CR50" s="1250"/>
      <c r="CS50" s="1250"/>
      <c r="CT50" s="1250"/>
      <c r="CU50" s="1250"/>
      <c r="CV50" s="1250" t="s">
        <v>530</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581</v>
      </c>
      <c r="AO51" s="1254"/>
      <c r="AP51" s="1254"/>
      <c r="AQ51" s="1254"/>
      <c r="AR51" s="1254"/>
      <c r="AS51" s="1254"/>
      <c r="AT51" s="1254"/>
      <c r="AU51" s="1254"/>
      <c r="AV51" s="1254"/>
      <c r="AW51" s="1254"/>
      <c r="AX51" s="1254"/>
      <c r="AY51" s="1254"/>
      <c r="AZ51" s="1254"/>
      <c r="BA51" s="1254"/>
      <c r="BB51" s="1254" t="s">
        <v>582</v>
      </c>
      <c r="BC51" s="1254"/>
      <c r="BD51" s="1254"/>
      <c r="BE51" s="1254"/>
      <c r="BF51" s="1254"/>
      <c r="BG51" s="1254"/>
      <c r="BH51" s="1254"/>
      <c r="BI51" s="1254"/>
      <c r="BJ51" s="1254"/>
      <c r="BK51" s="1254"/>
      <c r="BL51" s="1254"/>
      <c r="BM51" s="1254"/>
      <c r="BN51" s="1254"/>
      <c r="BO51" s="1254"/>
      <c r="BP51" s="1255">
        <v>74.5</v>
      </c>
      <c r="BQ51" s="1255"/>
      <c r="BR51" s="1255"/>
      <c r="BS51" s="1255"/>
      <c r="BT51" s="1255"/>
      <c r="BU51" s="1255"/>
      <c r="BV51" s="1255"/>
      <c r="BW51" s="1255"/>
      <c r="BX51" s="1255">
        <v>65.3</v>
      </c>
      <c r="BY51" s="1255"/>
      <c r="BZ51" s="1255"/>
      <c r="CA51" s="1255"/>
      <c r="CB51" s="1255"/>
      <c r="CC51" s="1255"/>
      <c r="CD51" s="1255"/>
      <c r="CE51" s="1255"/>
      <c r="CF51" s="1255">
        <v>66.599999999999994</v>
      </c>
      <c r="CG51" s="1255"/>
      <c r="CH51" s="1255"/>
      <c r="CI51" s="1255"/>
      <c r="CJ51" s="1255"/>
      <c r="CK51" s="1255"/>
      <c r="CL51" s="1255"/>
      <c r="CM51" s="1255"/>
      <c r="CN51" s="1255">
        <v>73.099999999999994</v>
      </c>
      <c r="CO51" s="1255"/>
      <c r="CP51" s="1255"/>
      <c r="CQ51" s="1255"/>
      <c r="CR51" s="1255"/>
      <c r="CS51" s="1255"/>
      <c r="CT51" s="1255"/>
      <c r="CU51" s="1255"/>
      <c r="CV51" s="1255">
        <v>74.599999999999994</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583</v>
      </c>
      <c r="BC53" s="1254"/>
      <c r="BD53" s="1254"/>
      <c r="BE53" s="1254"/>
      <c r="BF53" s="1254"/>
      <c r="BG53" s="1254"/>
      <c r="BH53" s="1254"/>
      <c r="BI53" s="1254"/>
      <c r="BJ53" s="1254"/>
      <c r="BK53" s="1254"/>
      <c r="BL53" s="1254"/>
      <c r="BM53" s="1254"/>
      <c r="BN53" s="1254"/>
      <c r="BO53" s="1254"/>
      <c r="BP53" s="1255">
        <v>49.6</v>
      </c>
      <c r="BQ53" s="1255"/>
      <c r="BR53" s="1255"/>
      <c r="BS53" s="1255"/>
      <c r="BT53" s="1255"/>
      <c r="BU53" s="1255"/>
      <c r="BV53" s="1255"/>
      <c r="BW53" s="1255"/>
      <c r="BX53" s="1255">
        <v>50.9</v>
      </c>
      <c r="BY53" s="1255"/>
      <c r="BZ53" s="1255"/>
      <c r="CA53" s="1255"/>
      <c r="CB53" s="1255"/>
      <c r="CC53" s="1255"/>
      <c r="CD53" s="1255"/>
      <c r="CE53" s="1255"/>
      <c r="CF53" s="1255">
        <v>51.4</v>
      </c>
      <c r="CG53" s="1255"/>
      <c r="CH53" s="1255"/>
      <c r="CI53" s="1255"/>
      <c r="CJ53" s="1255"/>
      <c r="CK53" s="1255"/>
      <c r="CL53" s="1255"/>
      <c r="CM53" s="1255"/>
      <c r="CN53" s="1255">
        <v>51.6</v>
      </c>
      <c r="CO53" s="1255"/>
      <c r="CP53" s="1255"/>
      <c r="CQ53" s="1255"/>
      <c r="CR53" s="1255"/>
      <c r="CS53" s="1255"/>
      <c r="CT53" s="1255"/>
      <c r="CU53" s="1255"/>
      <c r="CV53" s="1255">
        <v>52.9</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584</v>
      </c>
      <c r="AO55" s="1250"/>
      <c r="AP55" s="1250"/>
      <c r="AQ55" s="1250"/>
      <c r="AR55" s="1250"/>
      <c r="AS55" s="1250"/>
      <c r="AT55" s="1250"/>
      <c r="AU55" s="1250"/>
      <c r="AV55" s="1250"/>
      <c r="AW55" s="1250"/>
      <c r="AX55" s="1250"/>
      <c r="AY55" s="1250"/>
      <c r="AZ55" s="1250"/>
      <c r="BA55" s="1250"/>
      <c r="BB55" s="1254" t="s">
        <v>582</v>
      </c>
      <c r="BC55" s="1254"/>
      <c r="BD55" s="1254"/>
      <c r="BE55" s="1254"/>
      <c r="BF55" s="1254"/>
      <c r="BG55" s="1254"/>
      <c r="BH55" s="1254"/>
      <c r="BI55" s="1254"/>
      <c r="BJ55" s="1254"/>
      <c r="BK55" s="1254"/>
      <c r="BL55" s="1254"/>
      <c r="BM55" s="1254"/>
      <c r="BN55" s="1254"/>
      <c r="BO55" s="1254"/>
      <c r="BP55" s="1255">
        <v>18</v>
      </c>
      <c r="BQ55" s="1255"/>
      <c r="BR55" s="1255"/>
      <c r="BS55" s="1255"/>
      <c r="BT55" s="1255"/>
      <c r="BU55" s="1255"/>
      <c r="BV55" s="1255"/>
      <c r="BW55" s="1255"/>
      <c r="BX55" s="1255">
        <v>13.1</v>
      </c>
      <c r="BY55" s="1255"/>
      <c r="BZ55" s="1255"/>
      <c r="CA55" s="1255"/>
      <c r="CB55" s="1255"/>
      <c r="CC55" s="1255"/>
      <c r="CD55" s="1255"/>
      <c r="CE55" s="1255"/>
      <c r="CF55" s="1255">
        <v>10.9</v>
      </c>
      <c r="CG55" s="1255"/>
      <c r="CH55" s="1255"/>
      <c r="CI55" s="1255"/>
      <c r="CJ55" s="1255"/>
      <c r="CK55" s="1255"/>
      <c r="CL55" s="1255"/>
      <c r="CM55" s="1255"/>
      <c r="CN55" s="1255">
        <v>13.6</v>
      </c>
      <c r="CO55" s="1255"/>
      <c r="CP55" s="1255"/>
      <c r="CQ55" s="1255"/>
      <c r="CR55" s="1255"/>
      <c r="CS55" s="1255"/>
      <c r="CT55" s="1255"/>
      <c r="CU55" s="1255"/>
      <c r="CV55" s="1255">
        <v>15.3</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583</v>
      </c>
      <c r="BC57" s="1254"/>
      <c r="BD57" s="1254"/>
      <c r="BE57" s="1254"/>
      <c r="BF57" s="1254"/>
      <c r="BG57" s="1254"/>
      <c r="BH57" s="1254"/>
      <c r="BI57" s="1254"/>
      <c r="BJ57" s="1254"/>
      <c r="BK57" s="1254"/>
      <c r="BL57" s="1254"/>
      <c r="BM57" s="1254"/>
      <c r="BN57" s="1254"/>
      <c r="BO57" s="1254"/>
      <c r="BP57" s="1255">
        <v>61.9</v>
      </c>
      <c r="BQ57" s="1255"/>
      <c r="BR57" s="1255"/>
      <c r="BS57" s="1255"/>
      <c r="BT57" s="1255"/>
      <c r="BU57" s="1255"/>
      <c r="BV57" s="1255"/>
      <c r="BW57" s="1255"/>
      <c r="BX57" s="1255">
        <v>62.5</v>
      </c>
      <c r="BY57" s="1255"/>
      <c r="BZ57" s="1255"/>
      <c r="CA57" s="1255"/>
      <c r="CB57" s="1255"/>
      <c r="CC57" s="1255"/>
      <c r="CD57" s="1255"/>
      <c r="CE57" s="1255"/>
      <c r="CF57" s="1255">
        <v>63.5</v>
      </c>
      <c r="CG57" s="1255"/>
      <c r="CH57" s="1255"/>
      <c r="CI57" s="1255"/>
      <c r="CJ57" s="1255"/>
      <c r="CK57" s="1255"/>
      <c r="CL57" s="1255"/>
      <c r="CM57" s="1255"/>
      <c r="CN57" s="1255">
        <v>63.8</v>
      </c>
      <c r="CO57" s="1255"/>
      <c r="CP57" s="1255"/>
      <c r="CQ57" s="1255"/>
      <c r="CR57" s="1255"/>
      <c r="CS57" s="1255"/>
      <c r="CT57" s="1255"/>
      <c r="CU57" s="1255"/>
      <c r="CV57" s="1255">
        <v>64.099999999999994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585</v>
      </c>
    </row>
    <row r="64" spans="1:109" x14ac:dyDescent="0.15">
      <c r="B64" s="1225"/>
      <c r="G64" s="1232"/>
      <c r="I64" s="1265"/>
      <c r="J64" s="1265"/>
      <c r="K64" s="1265"/>
      <c r="L64" s="1265"/>
      <c r="M64" s="1265"/>
      <c r="N64" s="1266"/>
      <c r="AM64" s="1232"/>
      <c r="AN64" s="1232" t="s">
        <v>578</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586</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580</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526</v>
      </c>
      <c r="BQ72" s="1250"/>
      <c r="BR72" s="1250"/>
      <c r="BS72" s="1250"/>
      <c r="BT72" s="1250"/>
      <c r="BU72" s="1250"/>
      <c r="BV72" s="1250"/>
      <c r="BW72" s="1250"/>
      <c r="BX72" s="1250" t="s">
        <v>527</v>
      </c>
      <c r="BY72" s="1250"/>
      <c r="BZ72" s="1250"/>
      <c r="CA72" s="1250"/>
      <c r="CB72" s="1250"/>
      <c r="CC72" s="1250"/>
      <c r="CD72" s="1250"/>
      <c r="CE72" s="1250"/>
      <c r="CF72" s="1250" t="s">
        <v>528</v>
      </c>
      <c r="CG72" s="1250"/>
      <c r="CH72" s="1250"/>
      <c r="CI72" s="1250"/>
      <c r="CJ72" s="1250"/>
      <c r="CK72" s="1250"/>
      <c r="CL72" s="1250"/>
      <c r="CM72" s="1250"/>
      <c r="CN72" s="1250" t="s">
        <v>529</v>
      </c>
      <c r="CO72" s="1250"/>
      <c r="CP72" s="1250"/>
      <c r="CQ72" s="1250"/>
      <c r="CR72" s="1250"/>
      <c r="CS72" s="1250"/>
      <c r="CT72" s="1250"/>
      <c r="CU72" s="1250"/>
      <c r="CV72" s="1250" t="s">
        <v>530</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581</v>
      </c>
      <c r="AO73" s="1254"/>
      <c r="AP73" s="1254"/>
      <c r="AQ73" s="1254"/>
      <c r="AR73" s="1254"/>
      <c r="AS73" s="1254"/>
      <c r="AT73" s="1254"/>
      <c r="AU73" s="1254"/>
      <c r="AV73" s="1254"/>
      <c r="AW73" s="1254"/>
      <c r="AX73" s="1254"/>
      <c r="AY73" s="1254"/>
      <c r="AZ73" s="1254"/>
      <c r="BA73" s="1254"/>
      <c r="BB73" s="1254" t="s">
        <v>582</v>
      </c>
      <c r="BC73" s="1254"/>
      <c r="BD73" s="1254"/>
      <c r="BE73" s="1254"/>
      <c r="BF73" s="1254"/>
      <c r="BG73" s="1254"/>
      <c r="BH73" s="1254"/>
      <c r="BI73" s="1254"/>
      <c r="BJ73" s="1254"/>
      <c r="BK73" s="1254"/>
      <c r="BL73" s="1254"/>
      <c r="BM73" s="1254"/>
      <c r="BN73" s="1254"/>
      <c r="BO73" s="1254"/>
      <c r="BP73" s="1255">
        <v>74.5</v>
      </c>
      <c r="BQ73" s="1255"/>
      <c r="BR73" s="1255"/>
      <c r="BS73" s="1255"/>
      <c r="BT73" s="1255"/>
      <c r="BU73" s="1255"/>
      <c r="BV73" s="1255"/>
      <c r="BW73" s="1255"/>
      <c r="BX73" s="1255">
        <v>65.3</v>
      </c>
      <c r="BY73" s="1255"/>
      <c r="BZ73" s="1255"/>
      <c r="CA73" s="1255"/>
      <c r="CB73" s="1255"/>
      <c r="CC73" s="1255"/>
      <c r="CD73" s="1255"/>
      <c r="CE73" s="1255"/>
      <c r="CF73" s="1255">
        <v>66.599999999999994</v>
      </c>
      <c r="CG73" s="1255"/>
      <c r="CH73" s="1255"/>
      <c r="CI73" s="1255"/>
      <c r="CJ73" s="1255"/>
      <c r="CK73" s="1255"/>
      <c r="CL73" s="1255"/>
      <c r="CM73" s="1255"/>
      <c r="CN73" s="1255">
        <v>73.099999999999994</v>
      </c>
      <c r="CO73" s="1255"/>
      <c r="CP73" s="1255"/>
      <c r="CQ73" s="1255"/>
      <c r="CR73" s="1255"/>
      <c r="CS73" s="1255"/>
      <c r="CT73" s="1255"/>
      <c r="CU73" s="1255"/>
      <c r="CV73" s="1255">
        <v>74.599999999999994</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587</v>
      </c>
      <c r="BC75" s="1254"/>
      <c r="BD75" s="1254"/>
      <c r="BE75" s="1254"/>
      <c r="BF75" s="1254"/>
      <c r="BG75" s="1254"/>
      <c r="BH75" s="1254"/>
      <c r="BI75" s="1254"/>
      <c r="BJ75" s="1254"/>
      <c r="BK75" s="1254"/>
      <c r="BL75" s="1254"/>
      <c r="BM75" s="1254"/>
      <c r="BN75" s="1254"/>
      <c r="BO75" s="1254"/>
      <c r="BP75" s="1255">
        <v>5.6</v>
      </c>
      <c r="BQ75" s="1255"/>
      <c r="BR75" s="1255"/>
      <c r="BS75" s="1255"/>
      <c r="BT75" s="1255"/>
      <c r="BU75" s="1255"/>
      <c r="BV75" s="1255"/>
      <c r="BW75" s="1255"/>
      <c r="BX75" s="1255">
        <v>5.9</v>
      </c>
      <c r="BY75" s="1255"/>
      <c r="BZ75" s="1255"/>
      <c r="CA75" s="1255"/>
      <c r="CB75" s="1255"/>
      <c r="CC75" s="1255"/>
      <c r="CD75" s="1255"/>
      <c r="CE75" s="1255"/>
      <c r="CF75" s="1255">
        <v>6.5</v>
      </c>
      <c r="CG75" s="1255"/>
      <c r="CH75" s="1255"/>
      <c r="CI75" s="1255"/>
      <c r="CJ75" s="1255"/>
      <c r="CK75" s="1255"/>
      <c r="CL75" s="1255"/>
      <c r="CM75" s="1255"/>
      <c r="CN75" s="1255">
        <v>7.3</v>
      </c>
      <c r="CO75" s="1255"/>
      <c r="CP75" s="1255"/>
      <c r="CQ75" s="1255"/>
      <c r="CR75" s="1255"/>
      <c r="CS75" s="1255"/>
      <c r="CT75" s="1255"/>
      <c r="CU75" s="1255"/>
      <c r="CV75" s="1255">
        <v>8</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584</v>
      </c>
      <c r="AO77" s="1250"/>
      <c r="AP77" s="1250"/>
      <c r="AQ77" s="1250"/>
      <c r="AR77" s="1250"/>
      <c r="AS77" s="1250"/>
      <c r="AT77" s="1250"/>
      <c r="AU77" s="1250"/>
      <c r="AV77" s="1250"/>
      <c r="AW77" s="1250"/>
      <c r="AX77" s="1250"/>
      <c r="AY77" s="1250"/>
      <c r="AZ77" s="1250"/>
      <c r="BA77" s="1250"/>
      <c r="BB77" s="1254" t="s">
        <v>582</v>
      </c>
      <c r="BC77" s="1254"/>
      <c r="BD77" s="1254"/>
      <c r="BE77" s="1254"/>
      <c r="BF77" s="1254"/>
      <c r="BG77" s="1254"/>
      <c r="BH77" s="1254"/>
      <c r="BI77" s="1254"/>
      <c r="BJ77" s="1254"/>
      <c r="BK77" s="1254"/>
      <c r="BL77" s="1254"/>
      <c r="BM77" s="1254"/>
      <c r="BN77" s="1254"/>
      <c r="BO77" s="1254"/>
      <c r="BP77" s="1255">
        <v>18</v>
      </c>
      <c r="BQ77" s="1255"/>
      <c r="BR77" s="1255"/>
      <c r="BS77" s="1255"/>
      <c r="BT77" s="1255"/>
      <c r="BU77" s="1255"/>
      <c r="BV77" s="1255"/>
      <c r="BW77" s="1255"/>
      <c r="BX77" s="1255">
        <v>13.1</v>
      </c>
      <c r="BY77" s="1255"/>
      <c r="BZ77" s="1255"/>
      <c r="CA77" s="1255"/>
      <c r="CB77" s="1255"/>
      <c r="CC77" s="1255"/>
      <c r="CD77" s="1255"/>
      <c r="CE77" s="1255"/>
      <c r="CF77" s="1255">
        <v>10.9</v>
      </c>
      <c r="CG77" s="1255"/>
      <c r="CH77" s="1255"/>
      <c r="CI77" s="1255"/>
      <c r="CJ77" s="1255"/>
      <c r="CK77" s="1255"/>
      <c r="CL77" s="1255"/>
      <c r="CM77" s="1255"/>
      <c r="CN77" s="1255">
        <v>13.6</v>
      </c>
      <c r="CO77" s="1255"/>
      <c r="CP77" s="1255"/>
      <c r="CQ77" s="1255"/>
      <c r="CR77" s="1255"/>
      <c r="CS77" s="1255"/>
      <c r="CT77" s="1255"/>
      <c r="CU77" s="1255"/>
      <c r="CV77" s="1255">
        <v>15.3</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587</v>
      </c>
      <c r="BC79" s="1254"/>
      <c r="BD79" s="1254"/>
      <c r="BE79" s="1254"/>
      <c r="BF79" s="1254"/>
      <c r="BG79" s="1254"/>
      <c r="BH79" s="1254"/>
      <c r="BI79" s="1254"/>
      <c r="BJ79" s="1254"/>
      <c r="BK79" s="1254"/>
      <c r="BL79" s="1254"/>
      <c r="BM79" s="1254"/>
      <c r="BN79" s="1254"/>
      <c r="BO79" s="1254"/>
      <c r="BP79" s="1255">
        <v>3.5</v>
      </c>
      <c r="BQ79" s="1255"/>
      <c r="BR79" s="1255"/>
      <c r="BS79" s="1255"/>
      <c r="BT79" s="1255"/>
      <c r="BU79" s="1255"/>
      <c r="BV79" s="1255"/>
      <c r="BW79" s="1255"/>
      <c r="BX79" s="1255">
        <v>3.6</v>
      </c>
      <c r="BY79" s="1255"/>
      <c r="BZ79" s="1255"/>
      <c r="CA79" s="1255"/>
      <c r="CB79" s="1255"/>
      <c r="CC79" s="1255"/>
      <c r="CD79" s="1255"/>
      <c r="CE79" s="1255"/>
      <c r="CF79" s="1255">
        <v>4</v>
      </c>
      <c r="CG79" s="1255"/>
      <c r="CH79" s="1255"/>
      <c r="CI79" s="1255"/>
      <c r="CJ79" s="1255"/>
      <c r="CK79" s="1255"/>
      <c r="CL79" s="1255"/>
      <c r="CM79" s="1255"/>
      <c r="CN79" s="1255">
        <v>4.3</v>
      </c>
      <c r="CO79" s="1255"/>
      <c r="CP79" s="1255"/>
      <c r="CQ79" s="1255"/>
      <c r="CR79" s="1255"/>
      <c r="CS79" s="1255"/>
      <c r="CT79" s="1255"/>
      <c r="CU79" s="1255"/>
      <c r="CV79" s="1255">
        <v>4.5</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Wosp7rjdrN31K1JWB/zxSdnXhSpwt37xn69HfqsXtYxGUsHiXFQ8xFsixeExy5T/eAkfDowmf27JQs6OjdM+pA==" saltValue="X2JrvciNDU6yheZ0R0As8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1FFA8-30F0-4527-9F2D-3920FD815844}">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CsgntsDe4BouBo+qSI6b9w4xKhFPVk7tnDwbNKjxFDYWJmyxYFqq1t/KAsyjAeEOB49oCy352uvy6DsoMMsWnQ==" saltValue="7Yi+z5QqrzLcWM68nD2b/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5CC92-9600-435E-B41C-9821B1150844}">
  <sheetPr>
    <pageSetUpPr fitToPage="1"/>
  </sheetPr>
  <dimension ref="A1:DR125"/>
  <sheetViews>
    <sheetView showGridLines="0" zoomScaleNormal="100" zoomScaleSheetLayoutView="55" workbookViewId="0">
      <selection activeCell="AN43" sqref="AN43:DC4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Fxm7wYJbUyJTTft9cOKnLvXwhDjGD6dxqIA72nOnQhjcnqnmBsQNFsdp4T8wwHH66O5lYwMn7kWXJc+v5Y1LpA==" saltValue="7YnaturRBb4gKZxlammQX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62241</v>
      </c>
      <c r="E3" s="144"/>
      <c r="F3" s="145">
        <v>43261</v>
      </c>
      <c r="G3" s="146"/>
      <c r="H3" s="147"/>
    </row>
    <row r="4" spans="1:8" x14ac:dyDescent="0.15">
      <c r="A4" s="148"/>
      <c r="B4" s="149"/>
      <c r="C4" s="150"/>
      <c r="D4" s="151">
        <v>21481</v>
      </c>
      <c r="E4" s="152"/>
      <c r="F4" s="153">
        <v>24721</v>
      </c>
      <c r="G4" s="154"/>
      <c r="H4" s="155"/>
    </row>
    <row r="5" spans="1:8" x14ac:dyDescent="0.15">
      <c r="A5" s="136" t="s">
        <v>520</v>
      </c>
      <c r="B5" s="141"/>
      <c r="C5" s="142"/>
      <c r="D5" s="143">
        <v>68585</v>
      </c>
      <c r="E5" s="144"/>
      <c r="F5" s="145">
        <v>40626</v>
      </c>
      <c r="G5" s="146"/>
      <c r="H5" s="147"/>
    </row>
    <row r="6" spans="1:8" x14ac:dyDescent="0.15">
      <c r="A6" s="148"/>
      <c r="B6" s="149"/>
      <c r="C6" s="150"/>
      <c r="D6" s="151">
        <v>18632</v>
      </c>
      <c r="E6" s="152"/>
      <c r="F6" s="153">
        <v>24279</v>
      </c>
      <c r="G6" s="154"/>
      <c r="H6" s="155"/>
    </row>
    <row r="7" spans="1:8" x14ac:dyDescent="0.15">
      <c r="A7" s="136" t="s">
        <v>521</v>
      </c>
      <c r="B7" s="141"/>
      <c r="C7" s="142"/>
      <c r="D7" s="143">
        <v>76993</v>
      </c>
      <c r="E7" s="144"/>
      <c r="F7" s="145">
        <v>46133</v>
      </c>
      <c r="G7" s="146"/>
      <c r="H7" s="147"/>
    </row>
    <row r="8" spans="1:8" x14ac:dyDescent="0.15">
      <c r="A8" s="148"/>
      <c r="B8" s="149"/>
      <c r="C8" s="150"/>
      <c r="D8" s="151">
        <v>20378</v>
      </c>
      <c r="E8" s="152"/>
      <c r="F8" s="153">
        <v>27280</v>
      </c>
      <c r="G8" s="154"/>
      <c r="H8" s="155"/>
    </row>
    <row r="9" spans="1:8" x14ac:dyDescent="0.15">
      <c r="A9" s="136" t="s">
        <v>522</v>
      </c>
      <c r="B9" s="141"/>
      <c r="C9" s="142"/>
      <c r="D9" s="143">
        <v>91146</v>
      </c>
      <c r="E9" s="144"/>
      <c r="F9" s="145">
        <v>49174</v>
      </c>
      <c r="G9" s="146"/>
      <c r="H9" s="147"/>
    </row>
    <row r="10" spans="1:8" x14ac:dyDescent="0.15">
      <c r="A10" s="148"/>
      <c r="B10" s="149"/>
      <c r="C10" s="150"/>
      <c r="D10" s="151">
        <v>33891</v>
      </c>
      <c r="E10" s="152"/>
      <c r="F10" s="153">
        <v>29896</v>
      </c>
      <c r="G10" s="154"/>
      <c r="H10" s="155"/>
    </row>
    <row r="11" spans="1:8" x14ac:dyDescent="0.15">
      <c r="A11" s="136" t="s">
        <v>523</v>
      </c>
      <c r="B11" s="141"/>
      <c r="C11" s="142"/>
      <c r="D11" s="143">
        <v>69777</v>
      </c>
      <c r="E11" s="144"/>
      <c r="F11" s="145">
        <v>50636</v>
      </c>
      <c r="G11" s="146"/>
      <c r="H11" s="147"/>
    </row>
    <row r="12" spans="1:8" x14ac:dyDescent="0.15">
      <c r="A12" s="148"/>
      <c r="B12" s="149"/>
      <c r="C12" s="156"/>
      <c r="D12" s="151">
        <v>36984</v>
      </c>
      <c r="E12" s="152"/>
      <c r="F12" s="153">
        <v>31778</v>
      </c>
      <c r="G12" s="154"/>
      <c r="H12" s="155"/>
    </row>
    <row r="13" spans="1:8" x14ac:dyDescent="0.15">
      <c r="A13" s="136"/>
      <c r="B13" s="141"/>
      <c r="C13" s="157"/>
      <c r="D13" s="158">
        <v>73748</v>
      </c>
      <c r="E13" s="159"/>
      <c r="F13" s="160">
        <v>45966</v>
      </c>
      <c r="G13" s="161"/>
      <c r="H13" s="147"/>
    </row>
    <row r="14" spans="1:8" x14ac:dyDescent="0.15">
      <c r="A14" s="148"/>
      <c r="B14" s="149"/>
      <c r="C14" s="150"/>
      <c r="D14" s="151">
        <v>26273</v>
      </c>
      <c r="E14" s="152"/>
      <c r="F14" s="153">
        <v>27591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7.31</v>
      </c>
      <c r="C19" s="162">
        <f>ROUND(VALUE(SUBSTITUTE(実質収支比率等に係る経年分析!G$48,"▲","-")),2)</f>
        <v>7.89</v>
      </c>
      <c r="D19" s="162">
        <f>ROUND(VALUE(SUBSTITUTE(実質収支比率等に係る経年分析!H$48,"▲","-")),2)</f>
        <v>8.81</v>
      </c>
      <c r="E19" s="162">
        <f>ROUND(VALUE(SUBSTITUTE(実質収支比率等に係る経年分析!I$48,"▲","-")),2)</f>
        <v>6.96</v>
      </c>
      <c r="F19" s="162">
        <f>ROUND(VALUE(SUBSTITUTE(実質収支比率等に係る経年分析!J$48,"▲","-")),2)</f>
        <v>6.9</v>
      </c>
    </row>
    <row r="20" spans="1:11" x14ac:dyDescent="0.15">
      <c r="A20" s="162" t="s">
        <v>53</v>
      </c>
      <c r="B20" s="162">
        <f>ROUND(VALUE(SUBSTITUTE(実質収支比率等に係る経年分析!F$47,"▲","-")),2)</f>
        <v>6.65</v>
      </c>
      <c r="C20" s="162">
        <f>ROUND(VALUE(SUBSTITUTE(実質収支比率等に係る経年分析!G$47,"▲","-")),2)</f>
        <v>9.4700000000000006</v>
      </c>
      <c r="D20" s="162">
        <f>ROUND(VALUE(SUBSTITUTE(実質収支比率等に係る経年分析!H$47,"▲","-")),2)</f>
        <v>12.45</v>
      </c>
      <c r="E20" s="162">
        <f>ROUND(VALUE(SUBSTITUTE(実質収支比率等に係る経年分析!I$47,"▲","-")),2)</f>
        <v>13.76</v>
      </c>
      <c r="F20" s="162">
        <f>ROUND(VALUE(SUBSTITUTE(実質収支比率等に係る経年分析!J$47,"▲","-")),2)</f>
        <v>12.18</v>
      </c>
    </row>
    <row r="21" spans="1:11" x14ac:dyDescent="0.15">
      <c r="A21" s="162" t="s">
        <v>54</v>
      </c>
      <c r="B21" s="162">
        <f>IF(ISNUMBER(VALUE(SUBSTITUTE(実質収支比率等に係る経年分析!F$49,"▲","-"))),ROUND(VALUE(SUBSTITUTE(実質収支比率等に係る経年分析!F$49,"▲","-")),2),NA())</f>
        <v>5.7</v>
      </c>
      <c r="C21" s="162">
        <f>IF(ISNUMBER(VALUE(SUBSTITUTE(実質収支比率等に係る経年分析!G$49,"▲","-"))),ROUND(VALUE(SUBSTITUTE(実質収支比率等に係る経年分析!G$49,"▲","-")),2),NA())</f>
        <v>3.83</v>
      </c>
      <c r="D21" s="162">
        <f>IF(ISNUMBER(VALUE(SUBSTITUTE(実質収支比率等に係る経年分析!H$49,"▲","-"))),ROUND(VALUE(SUBSTITUTE(実質収支比率等に係る経年分析!H$49,"▲","-")),2),NA())</f>
        <v>3.47</v>
      </c>
      <c r="E21" s="162">
        <f>IF(ISNUMBER(VALUE(SUBSTITUTE(実質収支比率等に係る経年分析!I$49,"▲","-"))),ROUND(VALUE(SUBSTITUTE(実質収支比率等に係る経年分析!I$49,"▲","-")),2),NA())</f>
        <v>-0.38</v>
      </c>
      <c r="F21" s="162">
        <f>IF(ISNUMBER(VALUE(SUBSTITUTE(実質収支比率等に係る経年分析!J$49,"▲","-"))),ROUND(VALUE(SUBSTITUTE(実質収支比率等に係る経年分析!J$49,"▲","-")),2),NA())</f>
        <v>-1.33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国民健康保険寺泊診療所事業特別会計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簡易水道事業会計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7.0000000000000007E-2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0.22</v>
      </c>
    </row>
    <row r="32" spans="1:11" x14ac:dyDescent="0.15">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0.61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0.28000000000000003</v>
      </c>
    </row>
    <row r="33" spans="1:16" x14ac:dyDescent="0.15">
      <c r="A33" s="163" t="str">
        <f>IF(連結実質赤字比率に係る赤字・黒字の構成分析!C$37="",NA(),連結実質赤字比率に係る赤字・黒字の構成分析!C$37)</f>
        <v>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0.26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0.79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1.41</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1.62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1.58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1.47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1.76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1.5</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7.88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8.81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6.96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6.89</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9.8800000000000008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9.39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8.26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7.03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12824</v>
      </c>
      <c r="E42" s="164"/>
      <c r="F42" s="164"/>
      <c r="G42" s="164">
        <f>'実質公債費比率（分子）の構造'!L$52</f>
        <v>12786</v>
      </c>
      <c r="H42" s="164"/>
      <c r="I42" s="164"/>
      <c r="J42" s="164">
        <f>'実質公債費比率（分子）の構造'!M$52</f>
        <v>12814</v>
      </c>
      <c r="K42" s="164"/>
      <c r="L42" s="164"/>
      <c r="M42" s="164">
        <f>'実質公債費比率（分子）の構造'!N$52</f>
        <v>12530</v>
      </c>
      <c r="N42" s="164"/>
      <c r="O42" s="164"/>
      <c r="P42" s="164">
        <f>'実質公債費比率（分子）の構造'!O$52</f>
        <v>12323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64</v>
      </c>
      <c r="C44" s="164"/>
      <c r="D44" s="164"/>
      <c r="E44" s="164">
        <f>'実質公債費比率（分子）の構造'!L$50</f>
        <v>39</v>
      </c>
      <c r="F44" s="164"/>
      <c r="G44" s="164"/>
      <c r="H44" s="164">
        <f>'実質公債費比率（分子）の構造'!M$50</f>
        <v>34</v>
      </c>
      <c r="I44" s="164"/>
      <c r="J44" s="164"/>
      <c r="K44" s="164">
        <f>'実質公債費比率（分子）の構造'!N$50</f>
        <v>42</v>
      </c>
      <c r="L44" s="164"/>
      <c r="M44" s="164"/>
      <c r="N44" s="164">
        <f>'実質公債費比率（分子）の構造'!O$50</f>
        <v>50</v>
      </c>
      <c r="O44" s="164"/>
      <c r="P44" s="164"/>
    </row>
    <row r="45" spans="1:16" x14ac:dyDescent="0.15">
      <c r="A45" s="164" t="s">
        <v>63</v>
      </c>
      <c r="B45" s="164">
        <f>'実質公債費比率（分子）の構造'!K$49</f>
        <v>2</v>
      </c>
      <c r="C45" s="164"/>
      <c r="D45" s="164"/>
      <c r="E45" s="164">
        <f>'実質公債費比率（分子）の構造'!L$49</f>
        <v>7</v>
      </c>
      <c r="F45" s="164"/>
      <c r="G45" s="164"/>
      <c r="H45" s="164">
        <f>'実質公債費比率（分子）の構造'!M$49</f>
        <v>7</v>
      </c>
      <c r="I45" s="164"/>
      <c r="J45" s="164"/>
      <c r="K45" s="164">
        <f>'実質公債費比率（分子）の構造'!N$49</f>
        <v>9</v>
      </c>
      <c r="L45" s="164"/>
      <c r="M45" s="164"/>
      <c r="N45" s="164">
        <f>'実質公債費比率（分子）の構造'!O$49</f>
        <v>10</v>
      </c>
      <c r="O45" s="164"/>
      <c r="P45" s="164"/>
    </row>
    <row r="46" spans="1:16" x14ac:dyDescent="0.15">
      <c r="A46" s="164" t="s">
        <v>64</v>
      </c>
      <c r="B46" s="164">
        <f>'実質公債費比率（分子）の構造'!K$48</f>
        <v>2478</v>
      </c>
      <c r="C46" s="164"/>
      <c r="D46" s="164"/>
      <c r="E46" s="164">
        <f>'実質公債費比率（分子）の構造'!L$48</f>
        <v>2518</v>
      </c>
      <c r="F46" s="164"/>
      <c r="G46" s="164"/>
      <c r="H46" s="164">
        <f>'実質公債費比率（分子）の構造'!M$48</f>
        <v>2565</v>
      </c>
      <c r="I46" s="164"/>
      <c r="J46" s="164"/>
      <c r="K46" s="164">
        <f>'実質公債費比率（分子）の構造'!N$48</f>
        <v>2475</v>
      </c>
      <c r="L46" s="164"/>
      <c r="M46" s="164"/>
      <c r="N46" s="164">
        <f>'実質公債費比率（分子）の構造'!O$48</f>
        <v>2264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13849</v>
      </c>
      <c r="C49" s="164"/>
      <c r="D49" s="164"/>
      <c r="E49" s="164">
        <f>'実質公債費比率（分子）の構造'!L$45</f>
        <v>14023</v>
      </c>
      <c r="F49" s="164"/>
      <c r="G49" s="164"/>
      <c r="H49" s="164">
        <f>'実質公債費比率（分子）の構造'!M$45</f>
        <v>14546</v>
      </c>
      <c r="I49" s="164"/>
      <c r="J49" s="164"/>
      <c r="K49" s="164">
        <f>'実質公債費比率（分子）の構造'!N$45</f>
        <v>15144</v>
      </c>
      <c r="L49" s="164"/>
      <c r="M49" s="164"/>
      <c r="N49" s="164">
        <f>'実質公債費比率（分子）の構造'!O$45</f>
        <v>15089</v>
      </c>
      <c r="O49" s="164"/>
      <c r="P49" s="164"/>
    </row>
    <row r="50" spans="1:16" x14ac:dyDescent="0.15">
      <c r="A50" s="164" t="s">
        <v>67</v>
      </c>
      <c r="B50" s="164" t="e">
        <f>NA()</f>
        <v>#N/A</v>
      </c>
      <c r="C50" s="164">
        <f>IF(ISNUMBER('実質公債費比率（分子）の構造'!K$53),'実質公債費比率（分子）の構造'!K$53,NA())</f>
        <v>3569</v>
      </c>
      <c r="D50" s="164" t="e">
        <f>NA()</f>
        <v>#N/A</v>
      </c>
      <c r="E50" s="164" t="e">
        <f>NA()</f>
        <v>#N/A</v>
      </c>
      <c r="F50" s="164">
        <f>IF(ISNUMBER('実質公債費比率（分子）の構造'!L$53),'実質公債費比率（分子）の構造'!L$53,NA())</f>
        <v>3801</v>
      </c>
      <c r="G50" s="164" t="e">
        <f>NA()</f>
        <v>#N/A</v>
      </c>
      <c r="H50" s="164" t="e">
        <f>NA()</f>
        <v>#N/A</v>
      </c>
      <c r="I50" s="164">
        <f>IF(ISNUMBER('実質公債費比率（分子）の構造'!M$53),'実質公債費比率（分子）の構造'!M$53,NA())</f>
        <v>4338</v>
      </c>
      <c r="J50" s="164" t="e">
        <f>NA()</f>
        <v>#N/A</v>
      </c>
      <c r="K50" s="164" t="e">
        <f>NA()</f>
        <v>#N/A</v>
      </c>
      <c r="L50" s="164">
        <f>IF(ISNUMBER('実質公債費比率（分子）の構造'!N$53),'実質公債費比率（分子）の構造'!N$53,NA())</f>
        <v>5140</v>
      </c>
      <c r="M50" s="164" t="e">
        <f>NA()</f>
        <v>#N/A</v>
      </c>
      <c r="N50" s="164" t="e">
        <f>NA()</f>
        <v>#N/A</v>
      </c>
      <c r="O50" s="164">
        <f>IF(ISNUMBER('実質公債費比率（分子）の構造'!O$53),'実質公債費比率（分子）の構造'!O$53,NA())</f>
        <v>5090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122721</v>
      </c>
      <c r="E56" s="163"/>
      <c r="F56" s="163"/>
      <c r="G56" s="163">
        <f>'将来負担比率（分子）の構造'!J$52</f>
        <v>121589</v>
      </c>
      <c r="H56" s="163"/>
      <c r="I56" s="163"/>
      <c r="J56" s="163">
        <f>'将来負担比率（分子）の構造'!K$52</f>
        <v>118367</v>
      </c>
      <c r="K56" s="163"/>
      <c r="L56" s="163"/>
      <c r="M56" s="163">
        <f>'将来負担比率（分子）の構造'!L$52</f>
        <v>113723</v>
      </c>
      <c r="N56" s="163"/>
      <c r="O56" s="163"/>
      <c r="P56" s="163">
        <f>'将来負担比率（分子）の構造'!M$52</f>
        <v>108402</v>
      </c>
    </row>
    <row r="57" spans="1:16" x14ac:dyDescent="0.15">
      <c r="A57" s="163" t="s">
        <v>42</v>
      </c>
      <c r="B57" s="163"/>
      <c r="C57" s="163"/>
      <c r="D57" s="163">
        <f>'将来負担比率（分子）の構造'!I$51</f>
        <v>9470</v>
      </c>
      <c r="E57" s="163"/>
      <c r="F57" s="163"/>
      <c r="G57" s="163">
        <f>'将来負担比率（分子）の構造'!J$51</f>
        <v>10295</v>
      </c>
      <c r="H57" s="163"/>
      <c r="I57" s="163"/>
      <c r="J57" s="163">
        <f>'将来負担比率（分子）の構造'!K$51</f>
        <v>10342</v>
      </c>
      <c r="K57" s="163"/>
      <c r="L57" s="163"/>
      <c r="M57" s="163">
        <f>'将来負担比率（分子）の構造'!L$51</f>
        <v>10905</v>
      </c>
      <c r="N57" s="163"/>
      <c r="O57" s="163"/>
      <c r="P57" s="163">
        <f>'将来負担比率（分子）の構造'!M$51</f>
        <v>11058</v>
      </c>
    </row>
    <row r="58" spans="1:16" x14ac:dyDescent="0.15">
      <c r="A58" s="163" t="s">
        <v>41</v>
      </c>
      <c r="B58" s="163"/>
      <c r="C58" s="163"/>
      <c r="D58" s="163">
        <f>'将来負担比率（分子）の構造'!I$50</f>
        <v>15253</v>
      </c>
      <c r="E58" s="163"/>
      <c r="F58" s="163"/>
      <c r="G58" s="163">
        <f>'将来負担比率（分子）の構造'!J$50</f>
        <v>18936</v>
      </c>
      <c r="H58" s="163"/>
      <c r="I58" s="163"/>
      <c r="J58" s="163">
        <f>'将来負担比率（分子）の構造'!K$50</f>
        <v>20177</v>
      </c>
      <c r="K58" s="163"/>
      <c r="L58" s="163"/>
      <c r="M58" s="163">
        <f>'将来負担比率（分子）の構造'!L$50</f>
        <v>21801</v>
      </c>
      <c r="N58" s="163"/>
      <c r="O58" s="163"/>
      <c r="P58" s="163">
        <f>'将来負担比率（分子）の構造'!M$50</f>
        <v>20384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36</v>
      </c>
      <c r="C61" s="163"/>
      <c r="D61" s="163"/>
      <c r="E61" s="163">
        <f>'将来負担比率（分子）の構造'!J$46</f>
        <v>1</v>
      </c>
      <c r="F61" s="163"/>
      <c r="G61" s="163"/>
      <c r="H61" s="163">
        <f>'将来負担比率（分子）の構造'!K$46</f>
        <v>7</v>
      </c>
      <c r="I61" s="163"/>
      <c r="J61" s="163"/>
      <c r="K61" s="163">
        <f>'将来負担比率（分子）の構造'!L$46</f>
        <v>8</v>
      </c>
      <c r="L61" s="163"/>
      <c r="M61" s="163"/>
      <c r="N61" s="163">
        <f>'将来負担比率（分子）の構造'!M$46</f>
        <v>0</v>
      </c>
      <c r="O61" s="163"/>
      <c r="P61" s="163"/>
    </row>
    <row r="62" spans="1:16" x14ac:dyDescent="0.15">
      <c r="A62" s="163" t="s">
        <v>35</v>
      </c>
      <c r="B62" s="163">
        <f>'将来負担比率（分子）の構造'!I$45</f>
        <v>15710</v>
      </c>
      <c r="C62" s="163"/>
      <c r="D62" s="163"/>
      <c r="E62" s="163">
        <f>'将来負担比率（分子）の構造'!J$45</f>
        <v>15930</v>
      </c>
      <c r="F62" s="163"/>
      <c r="G62" s="163"/>
      <c r="H62" s="163">
        <f>'将来負担比率（分子）の構造'!K$45</f>
        <v>15436</v>
      </c>
      <c r="I62" s="163"/>
      <c r="J62" s="163"/>
      <c r="K62" s="163">
        <f>'将来負担比率（分子）の構造'!L$45</f>
        <v>15954</v>
      </c>
      <c r="L62" s="163"/>
      <c r="M62" s="163"/>
      <c r="N62" s="163">
        <f>'将来負担比率（分子）の構造'!M$45</f>
        <v>16305</v>
      </c>
      <c r="O62" s="163"/>
      <c r="P62" s="163"/>
    </row>
    <row r="63" spans="1:16" x14ac:dyDescent="0.15">
      <c r="A63" s="163" t="s">
        <v>34</v>
      </c>
      <c r="B63" s="163">
        <f>'将来負担比率（分子）の構造'!I$44</f>
        <v>147</v>
      </c>
      <c r="C63" s="163"/>
      <c r="D63" s="163"/>
      <c r="E63" s="163">
        <f>'将来負担比率（分子）の構造'!J$44</f>
        <v>140</v>
      </c>
      <c r="F63" s="163"/>
      <c r="G63" s="163"/>
      <c r="H63" s="163">
        <f>'将来負担比率（分子）の構造'!K$44</f>
        <v>133</v>
      </c>
      <c r="I63" s="163"/>
      <c r="J63" s="163"/>
      <c r="K63" s="163">
        <f>'将来負担比率（分子）の構造'!L$44</f>
        <v>129</v>
      </c>
      <c r="L63" s="163"/>
      <c r="M63" s="163"/>
      <c r="N63" s="163">
        <f>'将来負担比率（分子）の構造'!M$44</f>
        <v>119</v>
      </c>
      <c r="O63" s="163"/>
      <c r="P63" s="163"/>
    </row>
    <row r="64" spans="1:16" x14ac:dyDescent="0.15">
      <c r="A64" s="163" t="s">
        <v>33</v>
      </c>
      <c r="B64" s="163">
        <f>'将来負担比率（分子）の構造'!I$43</f>
        <v>19748</v>
      </c>
      <c r="C64" s="163"/>
      <c r="D64" s="163"/>
      <c r="E64" s="163">
        <f>'将来負担比率（分子）の構造'!J$43</f>
        <v>19627</v>
      </c>
      <c r="F64" s="163"/>
      <c r="G64" s="163"/>
      <c r="H64" s="163">
        <f>'将来負担比率（分子）の構造'!K$43</f>
        <v>18917</v>
      </c>
      <c r="I64" s="163"/>
      <c r="J64" s="163"/>
      <c r="K64" s="163">
        <f>'将来負担比率（分子）の構造'!L$43</f>
        <v>18544</v>
      </c>
      <c r="L64" s="163"/>
      <c r="M64" s="163"/>
      <c r="N64" s="163">
        <f>'将来負担比率（分子）の構造'!M$43</f>
        <v>17598</v>
      </c>
      <c r="O64" s="163"/>
      <c r="P64" s="163"/>
    </row>
    <row r="65" spans="1:16" x14ac:dyDescent="0.15">
      <c r="A65" s="163" t="s">
        <v>32</v>
      </c>
      <c r="B65" s="163">
        <f>'将来負担比率（分子）の構造'!I$42</f>
        <v>722</v>
      </c>
      <c r="C65" s="163"/>
      <c r="D65" s="163"/>
      <c r="E65" s="163">
        <f>'将来負担比率（分子）の構造'!J$42</f>
        <v>685</v>
      </c>
      <c r="F65" s="163"/>
      <c r="G65" s="163"/>
      <c r="H65" s="163">
        <f>'将来負担比率（分子）の構造'!K$42</f>
        <v>715</v>
      </c>
      <c r="I65" s="163"/>
      <c r="J65" s="163"/>
      <c r="K65" s="163">
        <f>'将来負担比率（分子）の構造'!L$42</f>
        <v>1094</v>
      </c>
      <c r="L65" s="163"/>
      <c r="M65" s="163"/>
      <c r="N65" s="163">
        <f>'将来負担比率（分子）の構造'!M$42</f>
        <v>1026</v>
      </c>
      <c r="O65" s="163"/>
      <c r="P65" s="163"/>
    </row>
    <row r="66" spans="1:16" x14ac:dyDescent="0.15">
      <c r="A66" s="163" t="s">
        <v>31</v>
      </c>
      <c r="B66" s="163">
        <f>'将来負担比率（分子）の構造'!I$41</f>
        <v>155066</v>
      </c>
      <c r="C66" s="163"/>
      <c r="D66" s="163"/>
      <c r="E66" s="163">
        <f>'将来負担比率（分子）の構造'!J$41</f>
        <v>154472</v>
      </c>
      <c r="F66" s="163"/>
      <c r="G66" s="163"/>
      <c r="H66" s="163">
        <f>'将来負担比率（分子）の構造'!K$41</f>
        <v>153323</v>
      </c>
      <c r="I66" s="163"/>
      <c r="J66" s="163"/>
      <c r="K66" s="163">
        <f>'将来負担比率（分子）の構造'!L$41</f>
        <v>154802</v>
      </c>
      <c r="L66" s="163"/>
      <c r="M66" s="163"/>
      <c r="N66" s="163">
        <f>'将来負担比率（分子）の構造'!M$41</f>
        <v>150869</v>
      </c>
      <c r="O66" s="163"/>
      <c r="P66" s="163"/>
    </row>
    <row r="67" spans="1:16" x14ac:dyDescent="0.15">
      <c r="A67" s="163" t="s">
        <v>71</v>
      </c>
      <c r="B67" s="163" t="e">
        <f>NA()</f>
        <v>#N/A</v>
      </c>
      <c r="C67" s="163">
        <f>IF(ISNUMBER('将来負担比率（分子）の構造'!I$53), IF('将来負担比率（分子）の構造'!I$53 &lt; 0, 0, '将来負担比率（分子）の構造'!I$53), NA())</f>
        <v>43986</v>
      </c>
      <c r="D67" s="163" t="e">
        <f>NA()</f>
        <v>#N/A</v>
      </c>
      <c r="E67" s="163" t="e">
        <f>NA()</f>
        <v>#N/A</v>
      </c>
      <c r="F67" s="163">
        <f>IF(ISNUMBER('将来負担比率（分子）の構造'!J$53), IF('将来負担比率（分子）の構造'!J$53 &lt; 0, 0, '将来負担比率（分子）の構造'!J$53), NA())</f>
        <v>40036</v>
      </c>
      <c r="G67" s="163" t="e">
        <f>NA()</f>
        <v>#N/A</v>
      </c>
      <c r="H67" s="163" t="e">
        <f>NA()</f>
        <v>#N/A</v>
      </c>
      <c r="I67" s="163">
        <f>IF(ISNUMBER('将来負担比率（分子）の構造'!K$53), IF('将来負担比率（分子）の構造'!K$53 &lt; 0, 0, '将来負担比率（分子）の構造'!K$53), NA())</f>
        <v>39644</v>
      </c>
      <c r="J67" s="163" t="e">
        <f>NA()</f>
        <v>#N/A</v>
      </c>
      <c r="K67" s="163" t="e">
        <f>NA()</f>
        <v>#N/A</v>
      </c>
      <c r="L67" s="163">
        <f>IF(ISNUMBER('将来負担比率（分子）の構造'!L$53), IF('将来負担比率（分子）の構造'!L$53 &lt; 0, 0, '将来負担比率（分子）の構造'!L$53), NA())</f>
        <v>44102</v>
      </c>
      <c r="M67" s="163" t="e">
        <f>NA()</f>
        <v>#N/A</v>
      </c>
      <c r="N67" s="163" t="e">
        <f>NA()</f>
        <v>#N/A</v>
      </c>
      <c r="O67" s="163">
        <f>IF(ISNUMBER('将来負担比率（分子）の構造'!M$53), IF('将来負担比率（分子）の構造'!M$53 &lt; 0, 0, '将来負担比率（分子）の構造'!M$53), NA())</f>
        <v>46074</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8845</v>
      </c>
      <c r="C72" s="167">
        <f>基金残高に係る経年分析!G55</f>
        <v>9845</v>
      </c>
      <c r="D72" s="167">
        <f>基金残高に係る経年分析!H55</f>
        <v>8853</v>
      </c>
    </row>
    <row r="73" spans="1:16" x14ac:dyDescent="0.15">
      <c r="A73" s="166" t="s">
        <v>74</v>
      </c>
      <c r="B73" s="167">
        <f>基金残高に係る経年分析!F56</f>
        <v>1529</v>
      </c>
      <c r="C73" s="167">
        <f>基金残高に係る経年分析!G56</f>
        <v>1896</v>
      </c>
      <c r="D73" s="167">
        <f>基金残高に係る経年分析!H56</f>
        <v>2200</v>
      </c>
    </row>
    <row r="74" spans="1:16" x14ac:dyDescent="0.15">
      <c r="A74" s="166" t="s">
        <v>75</v>
      </c>
      <c r="B74" s="167">
        <f>基金残高に係る経年分析!F57</f>
        <v>8930</v>
      </c>
      <c r="C74" s="167">
        <f>基金残高に係る経年分析!G57</f>
        <v>8661</v>
      </c>
      <c r="D74" s="167">
        <f>基金残高に係る経年分析!H57</f>
        <v>8297</v>
      </c>
    </row>
  </sheetData>
  <sheetProtection algorithmName="SHA-512" hashValue="XUIwv+U+tcfo/gS8ld8DHJaKarc9V/gQYeerKtS0ww75VVPA5LumX2K4W+y0kje4kvKSHYKclgj4gKStx2LOww==" saltValue="CTem87QuKXggAhNTciMQ0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木村</cp:lastModifiedBy>
  <cp:lastPrinted>2026-03-17T04:03:06Z</cp:lastPrinted>
  <dcterms:created xsi:type="dcterms:W3CDTF">2026-02-23T06:07:55Z</dcterms:created>
  <dcterms:modified xsi:type="dcterms:W3CDTF">2026-09-28T03:02:26Z</dcterms:modified>
  <cp:category/>
</cp:coreProperties>
</file>