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30入園窓口係\広報関係\HP\R8\R8.7.14様式更新\"/>
    </mc:Choice>
  </mc:AlternateContent>
  <xr:revisionPtr revIDLastSave="0" documentId="13_ncr:1_{97AC420D-EEC3-49C8-A4A7-5F2D8CA2C042}" xr6:coauthVersionLast="47" xr6:coauthVersionMax="47" xr10:uidLastSave="{00000000-0000-0000-0000-000000000000}"/>
  <bookViews>
    <workbookView xWindow="-120" yWindow="-120" windowWidth="20730" windowHeight="11040" activeTab="1" xr2:uid="{00000000-000D-0000-FFFF-FFFF00000000}"/>
  </bookViews>
  <sheets>
    <sheet name="様式（新潟県長岡市）" sheetId="7" r:id="rId1"/>
    <sheet name="記入例" sheetId="10" r:id="rId2"/>
    <sheet name="記載要領" sheetId="6" r:id="rId3"/>
  </sheets>
  <definedNames>
    <definedName name="_xlnm.Print_Area" localSheetId="2">記載要領!$A$1:$F$34</definedName>
    <definedName name="_xlnm.Print_Area" localSheetId="1">記入例!$A$1:$AR$52</definedName>
    <definedName name="_xlnm.Print_Area" localSheetId="0">'様式（新潟県長岡市）'!$A$1:$AJ$52</definedName>
    <definedName name="_xlnm.Print_Titles" localSheetId="2">記載要領!$1:$1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39" i="10" l="1"/>
  <c r="AM39" i="10" s="1"/>
  <c r="AN37" i="10" s="1"/>
  <c r="AK39" i="10"/>
  <c r="AP37" i="10"/>
  <c r="AP39" i="10" s="1"/>
  <c r="X40" i="10" s="1"/>
  <c r="AO32" i="10"/>
  <c r="AP38" i="10" s="1"/>
  <c r="AM32" i="10"/>
  <c r="AC32" i="10"/>
  <c r="P32" i="10"/>
  <c r="M32" i="10"/>
  <c r="AL31" i="10"/>
  <c r="AM31" i="10" s="1"/>
  <c r="AK31" i="10"/>
  <c r="AG27" i="10"/>
  <c r="AL25" i="10"/>
  <c r="AK25" i="10"/>
  <c r="AL24" i="10"/>
  <c r="AM24" i="10" s="1"/>
  <c r="AN24" i="10" s="1"/>
  <c r="AO24" i="10" s="1"/>
  <c r="AP24" i="10" s="1"/>
  <c r="AK24" i="10"/>
  <c r="AP23" i="10"/>
  <c r="AL23" i="10"/>
  <c r="AM23" i="10" s="1"/>
  <c r="AN23" i="10" s="1"/>
  <c r="AK23" i="10"/>
  <c r="AL20" i="10"/>
  <c r="AJ20" i="10"/>
  <c r="B5" i="10"/>
  <c r="B4" i="10"/>
  <c r="AM25" i="10" l="1"/>
  <c r="AN25" i="10" s="1"/>
  <c r="AO25" i="10" s="1"/>
  <c r="AP25" i="10" s="1"/>
  <c r="AN30" i="10"/>
  <c r="AO30" i="10" s="1"/>
  <c r="AN31" i="10"/>
  <c r="AP31" i="10"/>
  <c r="AA27" i="10"/>
  <c r="AO23" i="10"/>
  <c r="W27" i="10" s="1"/>
  <c r="AQ23" i="10"/>
  <c r="AN39" i="10"/>
  <c r="AN38" i="10"/>
  <c r="AO31" i="10" l="1"/>
  <c r="AO34" i="10" s="1"/>
  <c r="AQ31" i="10"/>
  <c r="AQ39" i="10"/>
  <c r="Q40" i="10"/>
  <c r="AO39" i="10"/>
  <c r="M40" i="10" s="1"/>
  <c r="C51" i="10"/>
  <c r="B51" i="10"/>
  <c r="F51" i="10" l="1"/>
  <c r="E51" i="10"/>
  <c r="I51" i="10"/>
  <c r="H51" i="10"/>
  <c r="AP37" i="7" l="1"/>
  <c r="AL20" i="7" l="1"/>
  <c r="AJ20" i="7" s="1"/>
  <c r="B4" i="7"/>
  <c r="B5" i="7"/>
  <c r="P32" i="7" l="1"/>
  <c r="M32" i="7"/>
  <c r="AO32" i="7"/>
  <c r="AP38" i="7" s="1"/>
  <c r="AM32" i="7"/>
  <c r="AG27" i="7" l="1"/>
  <c r="AC32" i="7"/>
  <c r="AL39" i="7" l="1"/>
  <c r="AK39" i="7"/>
  <c r="AM39" i="7" l="1"/>
  <c r="AN37" i="7" l="1"/>
  <c r="AL23" i="7"/>
  <c r="AL31" i="7" l="1"/>
  <c r="AK31" i="7"/>
  <c r="AP23" i="7"/>
  <c r="AM31" i="7" l="1"/>
  <c r="AL24" i="7"/>
  <c r="AL25" i="7"/>
  <c r="AK23" i="7"/>
  <c r="AM23" i="7" s="1"/>
  <c r="AN23" i="7" s="1"/>
  <c r="AK24" i="7"/>
  <c r="AK25" i="7"/>
  <c r="AN30" i="7" l="1"/>
  <c r="AN31" i="7"/>
  <c r="AA27" i="7"/>
  <c r="AQ23" i="7"/>
  <c r="AM25" i="7"/>
  <c r="AM24" i="7"/>
  <c r="AO30" i="7" l="1"/>
  <c r="AK34" i="7" s="1"/>
  <c r="AN25" i="7"/>
  <c r="AO25" i="7" s="1"/>
  <c r="AP25" i="7" s="1"/>
  <c r="AN24" i="7"/>
  <c r="AO24" i="7" s="1"/>
  <c r="AP24" i="7" s="1"/>
  <c r="AO23" i="7"/>
  <c r="W27" i="7" s="1"/>
  <c r="W32" i="7" l="1"/>
  <c r="S32" i="7"/>
  <c r="B51" i="7"/>
  <c r="C51" i="7"/>
  <c r="AP31" i="7"/>
  <c r="AQ31" i="7" s="1"/>
  <c r="AP39" i="7"/>
  <c r="X40" i="7" s="1"/>
  <c r="AN38" i="7"/>
  <c r="AN39" i="7" s="1"/>
  <c r="AO39" i="7" l="1"/>
  <c r="M40" i="7" s="1"/>
  <c r="AQ39" i="7"/>
  <c r="AO31" i="7"/>
  <c r="Q40" i="7"/>
  <c r="I51" i="7" l="1"/>
  <c r="H51" i="7"/>
  <c r="AO34" i="7"/>
  <c r="E51" i="7" l="1"/>
  <c r="F51" i="7"/>
</calcChain>
</file>

<file path=xl/sharedStrings.xml><?xml version="1.0" encoding="utf-8"?>
<sst xmlns="http://schemas.openxmlformats.org/spreadsheetml/2006/main" count="581" uniqueCount="214">
  <si>
    <t>就労証明書</t>
    <rPh sb="0" eb="2">
      <t>シュウロウ</t>
    </rPh>
    <rPh sb="2" eb="5">
      <t>ショウメイショ</t>
    </rPh>
    <phoneticPr fontId="1"/>
  </si>
  <si>
    <t>　</t>
    <phoneticPr fontId="1"/>
  </si>
  <si>
    <t>№</t>
    <phoneticPr fontId="1"/>
  </si>
  <si>
    <t>項目</t>
    <rPh sb="0" eb="2">
      <t>コウモク</t>
    </rPh>
    <phoneticPr fontId="1"/>
  </si>
  <si>
    <t>記載欄</t>
    <rPh sb="0" eb="2">
      <t>キサイ</t>
    </rPh>
    <rPh sb="2" eb="3">
      <t>ラン</t>
    </rPh>
    <phoneticPr fontId="1"/>
  </si>
  <si>
    <t>業種</t>
    <rPh sb="0" eb="2">
      <t>ギョウシュ</t>
    </rPh>
    <phoneticPr fontId="1"/>
  </si>
  <si>
    <t>フリガナ</t>
    <phoneticPr fontId="1"/>
  </si>
  <si>
    <t>本人氏名</t>
    <rPh sb="0" eb="2">
      <t>ホンニン</t>
    </rPh>
    <rPh sb="2" eb="4">
      <t>シメイ</t>
    </rPh>
    <phoneticPr fontId="1"/>
  </si>
  <si>
    <t>本人住所</t>
    <rPh sb="0" eb="2">
      <t>ホンニン</t>
    </rPh>
    <rPh sb="2" eb="4">
      <t>ジュウショ</t>
    </rPh>
    <phoneticPr fontId="1"/>
  </si>
  <si>
    <t>雇用（予定）期間等</t>
    <rPh sb="0" eb="2">
      <t>コヨウ</t>
    </rPh>
    <rPh sb="3" eb="5">
      <t>ヨテイ</t>
    </rPh>
    <rPh sb="6" eb="8">
      <t>キカン</t>
    </rPh>
    <rPh sb="8" eb="9">
      <t>ナド</t>
    </rPh>
    <phoneticPr fontId="1"/>
  </si>
  <si>
    <t>就労先事業所名</t>
    <rPh sb="0" eb="2">
      <t>シュウロウ</t>
    </rPh>
    <rPh sb="2" eb="3">
      <t>サキ</t>
    </rPh>
    <rPh sb="3" eb="6">
      <t>ジギョウショ</t>
    </rPh>
    <rPh sb="6" eb="7">
      <t>メイ</t>
    </rPh>
    <phoneticPr fontId="1"/>
  </si>
  <si>
    <t>就労先住所等</t>
    <rPh sb="0" eb="3">
      <t>シュウロウサキ</t>
    </rPh>
    <rPh sb="3" eb="5">
      <t>ジュウショ</t>
    </rPh>
    <rPh sb="5" eb="6">
      <t>ナド</t>
    </rPh>
    <phoneticPr fontId="1"/>
  </si>
  <si>
    <t>就労先電話番号</t>
    <rPh sb="0" eb="3">
      <t>シュウロウサキ</t>
    </rPh>
    <rPh sb="3" eb="5">
      <t>デンワ</t>
    </rPh>
    <rPh sb="5" eb="7">
      <t>バンゴウ</t>
    </rPh>
    <phoneticPr fontId="1"/>
  </si>
  <si>
    <t>雇用の形態</t>
    <rPh sb="0" eb="2">
      <t>コヨウ</t>
    </rPh>
    <rPh sb="3" eb="5">
      <t>ケイタイ</t>
    </rPh>
    <phoneticPr fontId="1"/>
  </si>
  <si>
    <t>就労時間
（固定就労の場合）</t>
    <rPh sb="0" eb="2">
      <t>シュウロウ</t>
    </rPh>
    <rPh sb="2" eb="4">
      <t>ジカン</t>
    </rPh>
    <rPh sb="6" eb="8">
      <t>コテイ</t>
    </rPh>
    <rPh sb="8" eb="10">
      <t>シュウロウ</t>
    </rPh>
    <rPh sb="11" eb="13">
      <t>バアイ</t>
    </rPh>
    <phoneticPr fontId="1"/>
  </si>
  <si>
    <t>就労時間
（変則就労の場合）</t>
    <rPh sb="0" eb="2">
      <t>シュウロウ</t>
    </rPh>
    <rPh sb="2" eb="4">
      <t>ジカン</t>
    </rPh>
    <rPh sb="6" eb="8">
      <t>ヘンソク</t>
    </rPh>
    <rPh sb="8" eb="10">
      <t>シュウロウ</t>
    </rPh>
    <rPh sb="11" eb="13">
      <t>バアイ</t>
    </rPh>
    <phoneticPr fontId="1"/>
  </si>
  <si>
    <r>
      <t xml:space="preserve">育児休業の取得
</t>
    </r>
    <r>
      <rPr>
        <sz val="8"/>
        <color theme="1"/>
        <rFont val="游ゴシック"/>
        <family val="3"/>
        <charset val="128"/>
        <scheme val="minor"/>
      </rPr>
      <t>※取得予定を含む</t>
    </r>
    <rPh sb="0" eb="2">
      <t>イクジ</t>
    </rPh>
    <rPh sb="2" eb="4">
      <t>キュウギョウ</t>
    </rPh>
    <rPh sb="5" eb="7">
      <t>シュトク</t>
    </rPh>
    <rPh sb="9" eb="11">
      <t>シュトク</t>
    </rPh>
    <rPh sb="11" eb="13">
      <t>ヨテイ</t>
    </rPh>
    <rPh sb="14" eb="15">
      <t>フク</t>
    </rPh>
    <phoneticPr fontId="1"/>
  </si>
  <si>
    <t>復職（予定）年月日</t>
    <rPh sb="0" eb="2">
      <t>フクショク</t>
    </rPh>
    <rPh sb="3" eb="5">
      <t>ヨテイ</t>
    </rPh>
    <rPh sb="6" eb="9">
      <t>ネンガッピ</t>
    </rPh>
    <phoneticPr fontId="1"/>
  </si>
  <si>
    <r>
      <t xml:space="preserve">育児のための短時間
勤務制度利用有無
</t>
    </r>
    <r>
      <rPr>
        <sz val="9"/>
        <color theme="1"/>
        <rFont val="游ゴシック"/>
        <family val="3"/>
        <charset val="128"/>
        <scheme val="minor"/>
      </rPr>
      <t>※取得予定を含む</t>
    </r>
    <rPh sb="0" eb="2">
      <t>イクジ</t>
    </rPh>
    <rPh sb="6" eb="9">
      <t>タンジカン</t>
    </rPh>
    <rPh sb="10" eb="12">
      <t>キンム</t>
    </rPh>
    <rPh sb="12" eb="14">
      <t>セイド</t>
    </rPh>
    <rPh sb="14" eb="16">
      <t>リヨウ</t>
    </rPh>
    <rPh sb="16" eb="18">
      <t>ウム</t>
    </rPh>
    <rPh sb="20" eb="22">
      <t>シュトク</t>
    </rPh>
    <rPh sb="22" eb="24">
      <t>ヨテイ</t>
    </rPh>
    <rPh sb="25" eb="26">
      <t>フク</t>
    </rPh>
    <phoneticPr fontId="1"/>
  </si>
  <si>
    <t>保育士資格等</t>
    <rPh sb="0" eb="3">
      <t>ホイクシ</t>
    </rPh>
    <rPh sb="3" eb="5">
      <t>シカク</t>
    </rPh>
    <rPh sb="5" eb="6">
      <t>ナド</t>
    </rPh>
    <phoneticPr fontId="1"/>
  </si>
  <si>
    <t>備考欄</t>
    <rPh sb="0" eb="2">
      <t>ビコウ</t>
    </rPh>
    <rPh sb="2" eb="3">
      <t>ラン</t>
    </rPh>
    <phoneticPr fontId="1"/>
  </si>
  <si>
    <t>資格・免許取得状況</t>
    <rPh sb="0" eb="2">
      <t>シカク</t>
    </rPh>
    <rPh sb="3" eb="5">
      <t>メンキョ</t>
    </rPh>
    <rPh sb="5" eb="7">
      <t>シュトク</t>
    </rPh>
    <rPh sb="7" eb="9">
      <t>ジョウキョウ</t>
    </rPh>
    <phoneticPr fontId="1"/>
  </si>
  <si>
    <t>保育士等としての勤務実態の有無</t>
    <rPh sb="0" eb="3">
      <t>ホイクシ</t>
    </rPh>
    <rPh sb="3" eb="4">
      <t>ナド</t>
    </rPh>
    <rPh sb="8" eb="10">
      <t>キンム</t>
    </rPh>
    <rPh sb="10" eb="12">
      <t>ジッタイ</t>
    </rPh>
    <rPh sb="13" eb="15">
      <t>ウム</t>
    </rPh>
    <phoneticPr fontId="1"/>
  </si>
  <si>
    <t>主な就労時間等
・シフト時間帯</t>
    <rPh sb="0" eb="1">
      <t>オモ</t>
    </rPh>
    <rPh sb="2" eb="4">
      <t>シュウロウ</t>
    </rPh>
    <rPh sb="4" eb="6">
      <t>ジカン</t>
    </rPh>
    <rPh sb="6" eb="7">
      <t>ナド</t>
    </rPh>
    <rPh sb="12" eb="15">
      <t>ジカンタイ</t>
    </rPh>
    <phoneticPr fontId="1"/>
  </si>
  <si>
    <t>期間</t>
    <rPh sb="0" eb="2">
      <t>キカン</t>
    </rPh>
    <phoneticPr fontId="1"/>
  </si>
  <si>
    <t>主な就労時間帯
・シフト時間帯</t>
    <rPh sb="0" eb="1">
      <t>オモ</t>
    </rPh>
    <rPh sb="2" eb="4">
      <t>シュウロウ</t>
    </rPh>
    <rPh sb="4" eb="6">
      <t>ジカン</t>
    </rPh>
    <rPh sb="6" eb="7">
      <t>タイ</t>
    </rPh>
    <rPh sb="12" eb="14">
      <t>ジカン</t>
    </rPh>
    <rPh sb="14" eb="15">
      <t>タイ</t>
    </rPh>
    <phoneticPr fontId="1"/>
  </si>
  <si>
    <t>就労日数</t>
    <rPh sb="0" eb="2">
      <t>シュウロウ</t>
    </rPh>
    <rPh sb="2" eb="4">
      <t>ニッスウ</t>
    </rPh>
    <phoneticPr fontId="1"/>
  </si>
  <si>
    <t>合計時間</t>
    <rPh sb="0" eb="2">
      <t>ゴウケイ</t>
    </rPh>
    <rPh sb="2" eb="4">
      <t>ジカン</t>
    </rPh>
    <phoneticPr fontId="1"/>
  </si>
  <si>
    <t>勤務先住所
（所在地）</t>
    <rPh sb="0" eb="3">
      <t>キンムサキ</t>
    </rPh>
    <rPh sb="3" eb="5">
      <t>ジュウショ</t>
    </rPh>
    <rPh sb="7" eb="9">
      <t>ショザイ</t>
    </rPh>
    <rPh sb="9" eb="10">
      <t>チ</t>
    </rPh>
    <phoneticPr fontId="1"/>
  </si>
  <si>
    <t>一月当たりの就労日数</t>
    <rPh sb="0" eb="1">
      <t>1</t>
    </rPh>
    <rPh sb="1" eb="2">
      <t>ツキ</t>
    </rPh>
    <rPh sb="2" eb="3">
      <t>ア</t>
    </rPh>
    <rPh sb="6" eb="8">
      <t>シュウロウ</t>
    </rPh>
    <rPh sb="8" eb="10">
      <t>ニッスウ</t>
    </rPh>
    <phoneticPr fontId="1"/>
  </si>
  <si>
    <t>一週当たりの就労日数</t>
    <rPh sb="0" eb="1">
      <t>1</t>
    </rPh>
    <rPh sb="1" eb="2">
      <t>シュウ</t>
    </rPh>
    <rPh sb="2" eb="3">
      <t>ア</t>
    </rPh>
    <rPh sb="6" eb="8">
      <t>シュウロウ</t>
    </rPh>
    <rPh sb="8" eb="10">
      <t>ニッスウ</t>
    </rPh>
    <phoneticPr fontId="1"/>
  </si>
  <si>
    <t>年</t>
    <rPh sb="0" eb="1">
      <t>ネン</t>
    </rPh>
    <phoneticPr fontId="1"/>
  </si>
  <si>
    <t>月</t>
    <rPh sb="0" eb="1">
      <t>ガツ</t>
    </rPh>
    <phoneticPr fontId="1"/>
  </si>
  <si>
    <t>日</t>
    <rPh sb="0" eb="1">
      <t>ヒ</t>
    </rPh>
    <phoneticPr fontId="1"/>
  </si>
  <si>
    <t>月</t>
    <rPh sb="0" eb="1">
      <t>ツキ</t>
    </rPh>
    <phoneticPr fontId="1"/>
  </si>
  <si>
    <t>～</t>
    <phoneticPr fontId="1"/>
  </si>
  <si>
    <t>）</t>
    <phoneticPr fontId="1"/>
  </si>
  <si>
    <t>（</t>
    <phoneticPr fontId="1"/>
  </si>
  <si>
    <t>－</t>
    <phoneticPr fontId="1"/>
  </si>
  <si>
    <t>月間</t>
    <rPh sb="0" eb="2">
      <t>ゲッカン</t>
    </rPh>
    <phoneticPr fontId="1"/>
  </si>
  <si>
    <t>時間</t>
    <rPh sb="0" eb="2">
      <t>ジカン</t>
    </rPh>
    <phoneticPr fontId="1"/>
  </si>
  <si>
    <t>分</t>
    <rPh sb="0" eb="1">
      <t>フン</t>
    </rPh>
    <phoneticPr fontId="1"/>
  </si>
  <si>
    <t>分）</t>
    <rPh sb="0" eb="1">
      <t>フン</t>
    </rPh>
    <phoneticPr fontId="1"/>
  </si>
  <si>
    <t>週間</t>
    <rPh sb="0" eb="2">
      <t>シュウカン</t>
    </rPh>
    <phoneticPr fontId="1"/>
  </si>
  <si>
    <t>平日</t>
    <rPh sb="0" eb="2">
      <t>ヘイジツ</t>
    </rPh>
    <phoneticPr fontId="1"/>
  </si>
  <si>
    <t>土曜</t>
    <rPh sb="0" eb="2">
      <t>ドヨウ</t>
    </rPh>
    <phoneticPr fontId="1"/>
  </si>
  <si>
    <t>日祝</t>
    <rPh sb="0" eb="1">
      <t>ヒ</t>
    </rPh>
    <rPh sb="1" eb="2">
      <t>シュク</t>
    </rPh>
    <phoneticPr fontId="1"/>
  </si>
  <si>
    <t>時</t>
    <rPh sb="0" eb="1">
      <t>ジ</t>
    </rPh>
    <phoneticPr fontId="1"/>
  </si>
  <si>
    <t>（※事業者証明欄はここまで）</t>
    <rPh sb="2" eb="5">
      <t>ジギョウシャ</t>
    </rPh>
    <rPh sb="5" eb="7">
      <t>ショウメイ</t>
    </rPh>
    <rPh sb="7" eb="8">
      <t>ラン</t>
    </rPh>
    <phoneticPr fontId="1"/>
  </si>
  <si>
    <t>児童名</t>
    <rPh sb="0" eb="3">
      <t>ジドウメイ</t>
    </rPh>
    <phoneticPr fontId="1"/>
  </si>
  <si>
    <t>無</t>
    <rPh sb="0" eb="1">
      <t>ム</t>
    </rPh>
    <phoneticPr fontId="1"/>
  </si>
  <si>
    <t>有</t>
    <rPh sb="0" eb="1">
      <t>アリ</t>
    </rPh>
    <phoneticPr fontId="1"/>
  </si>
  <si>
    <t>利用中</t>
    <rPh sb="0" eb="2">
      <t>リヨウ</t>
    </rPh>
    <rPh sb="2" eb="3">
      <t>チュウ</t>
    </rPh>
    <phoneticPr fontId="1"/>
  </si>
  <si>
    <t>移動手段：</t>
    <rPh sb="0" eb="2">
      <t>イドウ</t>
    </rPh>
    <rPh sb="2" eb="4">
      <t>シュダン</t>
    </rPh>
    <phoneticPr fontId="1"/>
  </si>
  <si>
    <t>時　　間：</t>
    <rPh sb="0" eb="1">
      <t>トキ</t>
    </rPh>
    <rPh sb="3" eb="4">
      <t>アイダ</t>
    </rPh>
    <phoneticPr fontId="1"/>
  </si>
  <si>
    <t>車</t>
    <rPh sb="0" eb="1">
      <t>クルマ</t>
    </rPh>
    <phoneticPr fontId="1"/>
  </si>
  <si>
    <t>徒歩</t>
    <rPh sb="0" eb="2">
      <t>トホ</t>
    </rPh>
    <phoneticPr fontId="1"/>
  </si>
  <si>
    <t>ダブルワーク</t>
    <phoneticPr fontId="1"/>
  </si>
  <si>
    <t>※有の場合、全ての勤務先の就労証明書を提出してください。</t>
    <rPh sb="1" eb="2">
      <t>アリ</t>
    </rPh>
    <rPh sb="3" eb="5">
      <t>バアイ</t>
    </rPh>
    <rPh sb="6" eb="7">
      <t>スベ</t>
    </rPh>
    <rPh sb="9" eb="12">
      <t>キンムサキ</t>
    </rPh>
    <rPh sb="13" eb="17">
      <t>シュウロウショウメイ</t>
    </rPh>
    <rPh sb="17" eb="18">
      <t>ショ</t>
    </rPh>
    <rPh sb="19" eb="21">
      <t>テイシュツ</t>
    </rPh>
    <phoneticPr fontId="1"/>
  </si>
  <si>
    <t>担当者名</t>
    <rPh sb="0" eb="3">
      <t>タントウシャ</t>
    </rPh>
    <rPh sb="3" eb="4">
      <t>メイ</t>
    </rPh>
    <phoneticPr fontId="1"/>
  </si>
  <si>
    <t>所在地</t>
    <rPh sb="0" eb="2">
      <t>ショザイ</t>
    </rPh>
    <rPh sb="2" eb="3">
      <t>チ</t>
    </rPh>
    <phoneticPr fontId="1"/>
  </si>
  <si>
    <t>代表者名</t>
    <rPh sb="0" eb="3">
      <t>ダイヒョウシャ</t>
    </rPh>
    <rPh sb="3" eb="4">
      <t>メイ</t>
    </rPh>
    <phoneticPr fontId="1"/>
  </si>
  <si>
    <t>事業所名</t>
    <rPh sb="0" eb="3">
      <t>ジギョウショ</t>
    </rPh>
    <rPh sb="3" eb="4">
      <t>メイ</t>
    </rPh>
    <phoneticPr fontId="1"/>
  </si>
  <si>
    <t>証明日</t>
    <rPh sb="0" eb="2">
      <t>ショウメイ</t>
    </rPh>
    <rPh sb="2" eb="3">
      <t>ヒ</t>
    </rPh>
    <phoneticPr fontId="1"/>
  </si>
  <si>
    <t>下記の内容について、事実であることを証明いたします。</t>
    <rPh sb="0" eb="2">
      <t>カキ</t>
    </rPh>
    <rPh sb="3" eb="5">
      <t>ナイヨウ</t>
    </rPh>
    <rPh sb="10" eb="12">
      <t>ジジツ</t>
    </rPh>
    <rPh sb="18" eb="20">
      <t>ショウメイ</t>
    </rPh>
    <phoneticPr fontId="1"/>
  </si>
  <si>
    <t>※本証明書の内容について、就労先事業者等に無断で作成し又は改変を行ったときには、刑法上の罪に問われる場合があります。</t>
    <rPh sb="1" eb="2">
      <t>ホン</t>
    </rPh>
    <rPh sb="2" eb="4">
      <t>ショウメイ</t>
    </rPh>
    <rPh sb="4" eb="5">
      <t>ショ</t>
    </rPh>
    <rPh sb="6" eb="8">
      <t>ナイヨウ</t>
    </rPh>
    <rPh sb="13" eb="15">
      <t>シュウロウ</t>
    </rPh>
    <rPh sb="15" eb="16">
      <t>サキ</t>
    </rPh>
    <rPh sb="16" eb="19">
      <t>ジギョウシャ</t>
    </rPh>
    <rPh sb="19" eb="20">
      <t>トウ</t>
    </rPh>
    <rPh sb="21" eb="23">
      <t>ムダン</t>
    </rPh>
    <rPh sb="24" eb="26">
      <t>サクセイ</t>
    </rPh>
    <rPh sb="27" eb="28">
      <t>マタ</t>
    </rPh>
    <rPh sb="29" eb="31">
      <t>カイヘン</t>
    </rPh>
    <rPh sb="32" eb="33">
      <t>オコナ</t>
    </rPh>
    <rPh sb="40" eb="42">
      <t>ケイホウ</t>
    </rPh>
    <rPh sb="42" eb="43">
      <t>ジョウ</t>
    </rPh>
    <rPh sb="44" eb="45">
      <t>ツミ</t>
    </rPh>
    <rPh sb="46" eb="47">
      <t>ト</t>
    </rPh>
    <rPh sb="50" eb="52">
      <t>バアイ</t>
    </rPh>
    <phoneticPr fontId="1"/>
  </si>
  <si>
    <t>自転車</t>
    <phoneticPr fontId="1"/>
  </si>
  <si>
    <t>記載要領は「記載要領」シートを参照してください。</t>
    <rPh sb="0" eb="2">
      <t>キサイ</t>
    </rPh>
    <rPh sb="2" eb="4">
      <t>ヨウリョウ</t>
    </rPh>
    <rPh sb="6" eb="8">
      <t>キサイ</t>
    </rPh>
    <rPh sb="8" eb="10">
      <t>ヨウリョウ</t>
    </rPh>
    <rPh sb="15" eb="17">
      <t>サンショウ</t>
    </rPh>
    <phoneticPr fontId="1"/>
  </si>
  <si>
    <t>その他（</t>
    <phoneticPr fontId="1"/>
  </si>
  <si>
    <t>有期</t>
    <rPh sb="0" eb="2">
      <t>ユウキ</t>
    </rPh>
    <phoneticPr fontId="1"/>
  </si>
  <si>
    <t>無期</t>
    <rPh sb="0" eb="2">
      <t>ムキ</t>
    </rPh>
    <phoneticPr fontId="1"/>
  </si>
  <si>
    <t>保育士資格</t>
    <rPh sb="0" eb="3">
      <t>ホイクシ</t>
    </rPh>
    <rPh sb="3" eb="5">
      <t>シカク</t>
    </rPh>
    <phoneticPr fontId="1"/>
  </si>
  <si>
    <t>幼稚園教諭免許</t>
    <rPh sb="0" eb="3">
      <t>ヨウチエン</t>
    </rPh>
    <rPh sb="3" eb="5">
      <t>キョウユ</t>
    </rPh>
    <rPh sb="5" eb="7">
      <t>メンキョ</t>
    </rPh>
    <phoneticPr fontId="1"/>
  </si>
  <si>
    <t>取得予定</t>
    <rPh sb="0" eb="2">
      <t>シュトク</t>
    </rPh>
    <rPh sb="2" eb="4">
      <t>ヨテイ</t>
    </rPh>
    <phoneticPr fontId="1"/>
  </si>
  <si>
    <t>取得中</t>
    <rPh sb="0" eb="2">
      <t>シュトク</t>
    </rPh>
    <rPh sb="2" eb="3">
      <t>チュウ</t>
    </rPh>
    <phoneticPr fontId="1"/>
  </si>
  <si>
    <t>復職済み</t>
    <rPh sb="0" eb="2">
      <t>フクショク</t>
    </rPh>
    <rPh sb="2" eb="3">
      <t>スミ</t>
    </rPh>
    <phoneticPr fontId="1"/>
  </si>
  <si>
    <t>分（うち休憩時間</t>
    <rPh sb="0" eb="1">
      <t>フン</t>
    </rPh>
    <phoneticPr fontId="1"/>
  </si>
  <si>
    <t>令和</t>
    <rPh sb="0" eb="2">
      <t>レイワ</t>
    </rPh>
    <phoneticPr fontId="1"/>
  </si>
  <si>
    <t>長岡市教育委員会教育長</t>
    <rPh sb="0" eb="3">
      <t>ナガオカシ</t>
    </rPh>
    <rPh sb="3" eb="5">
      <t>キョウイク</t>
    </rPh>
    <rPh sb="5" eb="8">
      <t>イインカイ</t>
    </rPh>
    <rPh sb="8" eb="10">
      <t>キョウイク</t>
    </rPh>
    <rPh sb="10" eb="11">
      <t>チョウ</t>
    </rPh>
    <phoneticPr fontId="1"/>
  </si>
  <si>
    <t>様</t>
    <phoneticPr fontId="1"/>
  </si>
  <si>
    <t>取得予定　  取得中　  取得済</t>
    <rPh sb="0" eb="2">
      <t>シュトク</t>
    </rPh>
    <rPh sb="2" eb="4">
      <t>ヨテイ</t>
    </rPh>
    <rPh sb="7" eb="9">
      <t>シュトク</t>
    </rPh>
    <rPh sb="9" eb="10">
      <t>チュウ</t>
    </rPh>
    <rPh sb="13" eb="15">
      <t>シュトク</t>
    </rPh>
    <rPh sb="15" eb="16">
      <t>スミ</t>
    </rPh>
    <phoneticPr fontId="1"/>
  </si>
  <si>
    <t>月　火　水　木　金　土　日　祝日</t>
    <phoneticPr fontId="1"/>
  </si>
  <si>
    <t>移動時間</t>
    <phoneticPr fontId="1"/>
  </si>
  <si>
    <t>主たる移動手段・</t>
    <phoneticPr fontId="1"/>
  </si>
  <si>
    <t>自宅⇔園⇔勤務地</t>
    <phoneticPr fontId="1"/>
  </si>
  <si>
    <t>複数就労</t>
    <rPh sb="0" eb="2">
      <t>フクスウ</t>
    </rPh>
    <rPh sb="2" eb="4">
      <t>シュウロウ</t>
    </rPh>
    <phoneticPr fontId="1"/>
  </si>
  <si>
    <t>の有無</t>
    <phoneticPr fontId="1"/>
  </si>
  <si>
    <t>正社員</t>
    <rPh sb="0" eb="3">
      <t>セイシャイン</t>
    </rPh>
    <phoneticPr fontId="1"/>
  </si>
  <si>
    <t>パート・アルバイト</t>
    <phoneticPr fontId="1"/>
  </si>
  <si>
    <t>派遣社員</t>
    <rPh sb="0" eb="4">
      <t>ハケンシャイン</t>
    </rPh>
    <phoneticPr fontId="1"/>
  </si>
  <si>
    <t>契約社員</t>
    <rPh sb="0" eb="2">
      <t>ケイヤク</t>
    </rPh>
    <rPh sb="2" eb="4">
      <t>シャイン</t>
    </rPh>
    <phoneticPr fontId="1"/>
  </si>
  <si>
    <t>非常勤・臨時職員</t>
    <rPh sb="0" eb="3">
      <t>ヒジョウキン</t>
    </rPh>
    <rPh sb="4" eb="6">
      <t>リンジ</t>
    </rPh>
    <rPh sb="6" eb="8">
      <t>ショクイン</t>
    </rPh>
    <phoneticPr fontId="1"/>
  </si>
  <si>
    <t>自営業主</t>
    <rPh sb="0" eb="2">
      <t>ジエイ</t>
    </rPh>
    <rPh sb="2" eb="3">
      <t>ギョウ</t>
    </rPh>
    <rPh sb="3" eb="4">
      <t>ヌシ</t>
    </rPh>
    <phoneticPr fontId="1"/>
  </si>
  <si>
    <t>自営業専従者</t>
    <rPh sb="0" eb="3">
      <t>ジエイギョウ</t>
    </rPh>
    <rPh sb="3" eb="6">
      <t>センジュウシャ</t>
    </rPh>
    <phoneticPr fontId="1"/>
  </si>
  <si>
    <t>家族従業者</t>
    <rPh sb="0" eb="2">
      <t>カゾク</t>
    </rPh>
    <rPh sb="2" eb="5">
      <t>ジュウギョウシャ</t>
    </rPh>
    <phoneticPr fontId="1"/>
  </si>
  <si>
    <t>内職</t>
    <rPh sb="0" eb="2">
      <t>ナイショク</t>
    </rPh>
    <phoneticPr fontId="1"/>
  </si>
  <si>
    <t>業務委託</t>
    <rPh sb="0" eb="2">
      <t>ギョウム</t>
    </rPh>
    <rPh sb="2" eb="4">
      <t>イタク</t>
    </rPh>
    <phoneticPr fontId="1"/>
  </si>
  <si>
    <t>その他（</t>
    <rPh sb="2" eb="3">
      <t>タ</t>
    </rPh>
    <phoneticPr fontId="1"/>
  </si>
  <si>
    <t>生年月日</t>
    <rPh sb="0" eb="2">
      <t>セイネン</t>
    </rPh>
    <rPh sb="2" eb="4">
      <t>ガッピ</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</si>
  <si>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</si>
  <si>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</si>
  <si>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</si>
  <si>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建設業</t>
    <rPh sb="0" eb="2">
      <t>ケンセツ</t>
    </rPh>
    <rPh sb="2" eb="3">
      <t>ギョウ</t>
    </rPh>
    <phoneticPr fontId="1"/>
  </si>
  <si>
    <t>製造業</t>
    <rPh sb="0" eb="2">
      <t>セイゾウ</t>
    </rPh>
    <rPh sb="2" eb="3">
      <t>ギョウ</t>
    </rPh>
    <phoneticPr fontId="1"/>
  </si>
  <si>
    <t>電気・ガス・熱供給・水道業</t>
    <rPh sb="0" eb="2">
      <t>デンキ</t>
    </rPh>
    <rPh sb="6" eb="7">
      <t>ネツ</t>
    </rPh>
    <rPh sb="7" eb="9">
      <t>キョウキュウ</t>
    </rPh>
    <rPh sb="10" eb="12">
      <t>スイドウ</t>
    </rPh>
    <rPh sb="12" eb="13">
      <t>ギョウ</t>
    </rPh>
    <phoneticPr fontId="1"/>
  </si>
  <si>
    <t>情報通信業</t>
    <rPh sb="0" eb="2">
      <t>ジョウホウ</t>
    </rPh>
    <rPh sb="2" eb="4">
      <t>ツウシン</t>
    </rPh>
    <rPh sb="4" eb="5">
      <t>ギョウ</t>
    </rPh>
    <phoneticPr fontId="1"/>
  </si>
  <si>
    <t>運輸業・郵便業</t>
    <rPh sb="0" eb="2">
      <t>ウンユ</t>
    </rPh>
    <rPh sb="2" eb="3">
      <t>ギョウ</t>
    </rPh>
    <rPh sb="4" eb="7">
      <t>ユウビンギョウ</t>
    </rPh>
    <phoneticPr fontId="1"/>
  </si>
  <si>
    <t>卸売業・小売業</t>
    <rPh sb="0" eb="1">
      <t>オロシ</t>
    </rPh>
    <rPh sb="1" eb="2">
      <t>ウ</t>
    </rPh>
    <rPh sb="2" eb="3">
      <t>ギョウ</t>
    </rPh>
    <rPh sb="4" eb="7">
      <t>コウリギョウ</t>
    </rPh>
    <phoneticPr fontId="1"/>
  </si>
  <si>
    <t>金融業・保険業</t>
    <rPh sb="0" eb="2">
      <t>キンユウ</t>
    </rPh>
    <rPh sb="2" eb="3">
      <t>ギョウ</t>
    </rPh>
    <rPh sb="4" eb="6">
      <t>ホケン</t>
    </rPh>
    <rPh sb="6" eb="7">
      <t>ギョウ</t>
    </rPh>
    <phoneticPr fontId="1"/>
  </si>
  <si>
    <t>不動産業・物品賃貸業</t>
    <rPh sb="0" eb="3">
      <t>フドウサン</t>
    </rPh>
    <rPh sb="3" eb="4">
      <t>ギョウ</t>
    </rPh>
    <rPh sb="5" eb="7">
      <t>ブッピン</t>
    </rPh>
    <rPh sb="7" eb="9">
      <t>チンタイ</t>
    </rPh>
    <rPh sb="9" eb="10">
      <t>ギョウ</t>
    </rPh>
    <phoneticPr fontId="1"/>
  </si>
  <si>
    <t>学術研究・専門・技術サービス業</t>
    <rPh sb="0" eb="2">
      <t>ガクジュツ</t>
    </rPh>
    <rPh sb="2" eb="4">
      <t>ケンキュウ</t>
    </rPh>
    <rPh sb="5" eb="7">
      <t>センモン</t>
    </rPh>
    <rPh sb="8" eb="10">
      <t>ギジュツ</t>
    </rPh>
    <rPh sb="14" eb="15">
      <t>ギョウ</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</si>
  <si>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</si>
  <si>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2">
      <t>ゴラク</t>
    </rPh>
    <rPh sb="12" eb="13">
      <t>ギョウ</t>
    </rPh>
    <phoneticPr fontId="1"/>
  </si>
  <si>
    <t>医療・福祉</t>
    <rPh sb="0" eb="2">
      <t>イリョウ</t>
    </rPh>
    <rPh sb="3" eb="5">
      <t>フクシ</t>
    </rPh>
    <phoneticPr fontId="1"/>
  </si>
  <si>
    <t>教育・学習支援業</t>
    <rPh sb="0" eb="2">
      <t>キョウイク</t>
    </rPh>
    <rPh sb="3" eb="5">
      <t>ガクシュウ</t>
    </rPh>
    <rPh sb="5" eb="7">
      <t>シエン</t>
    </rPh>
    <rPh sb="7" eb="8">
      <t>ギョウ</t>
    </rPh>
    <phoneticPr fontId="1"/>
  </si>
  <si>
    <t>複合サービス事業</t>
    <rPh sb="0" eb="2">
      <t>フクゴウ</t>
    </rPh>
    <rPh sb="6" eb="8">
      <t>ジギョウ</t>
    </rPh>
    <phoneticPr fontId="1"/>
  </si>
  <si>
    <t>公務</t>
    <rPh sb="0" eb="2">
      <t>コウム</t>
    </rPh>
    <phoneticPr fontId="1"/>
  </si>
  <si>
    <r>
      <t>期間</t>
    </r>
    <r>
      <rPr>
        <sz val="6"/>
        <color theme="1"/>
        <rFont val="游ゴシック"/>
        <family val="3"/>
        <charset val="128"/>
        <scheme val="minor"/>
      </rPr>
      <t xml:space="preserve">
</t>
    </r>
    <r>
      <rPr>
        <sz val="7"/>
        <color theme="1"/>
        <rFont val="游ゴシック"/>
        <family val="3"/>
        <charset val="128"/>
        <scheme val="minor"/>
      </rPr>
      <t>（無期の場合は雇用開始日のみ）</t>
    </r>
    <rPh sb="0" eb="2">
      <t>キカン</t>
    </rPh>
    <rPh sb="4" eb="6">
      <t>ムキ</t>
    </rPh>
    <rPh sb="7" eb="9">
      <t>バアイ</t>
    </rPh>
    <rPh sb="10" eb="12">
      <t>コヨウ</t>
    </rPh>
    <rPh sb="12" eb="14">
      <t>カイシ</t>
    </rPh>
    <rPh sb="14" eb="15">
      <t>ヒ</t>
    </rPh>
    <phoneticPr fontId="1"/>
  </si>
  <si>
    <t>会計年度任用職員</t>
    <rPh sb="0" eb="2">
      <t>カイケイ</t>
    </rPh>
    <rPh sb="2" eb="4">
      <t>ネンド</t>
    </rPh>
    <rPh sb="4" eb="6">
      <t>ニンヨウ</t>
    </rPh>
    <rPh sb="6" eb="8">
      <t>ショクイン</t>
    </rPh>
    <phoneticPr fontId="1"/>
  </si>
  <si>
    <t>復職予定</t>
    <rPh sb="0" eb="2">
      <t>フクショク</t>
    </rPh>
    <rPh sb="2" eb="4">
      <t>ヨテイ</t>
    </rPh>
    <phoneticPr fontId="1"/>
  </si>
  <si>
    <t>■保護者記載欄</t>
    <rPh sb="1" eb="4">
      <t>ホゴシャ</t>
    </rPh>
    <rPh sb="4" eb="7">
      <t>キサイラン</t>
    </rPh>
    <phoneticPr fontId="1"/>
  </si>
  <si>
    <t xml:space="preserve">  自宅　  ～  　園、施設　  ～ 　 勤務地</t>
    <rPh sb="2" eb="4">
      <t>ジタク</t>
    </rPh>
    <rPh sb="11" eb="12">
      <t>エン</t>
    </rPh>
    <rPh sb="13" eb="15">
      <t>シセツ</t>
    </rPh>
    <rPh sb="22" eb="24">
      <t>キンム</t>
    </rPh>
    <rPh sb="24" eb="25">
      <t>チ</t>
    </rPh>
    <phoneticPr fontId="1"/>
  </si>
  <si>
    <t>園、施設名（</t>
    <rPh sb="0" eb="1">
      <t>エン</t>
    </rPh>
    <rPh sb="2" eb="4">
      <t>シセツ</t>
    </rPh>
    <rPh sb="4" eb="5">
      <t>メイ</t>
    </rPh>
    <phoneticPr fontId="1"/>
  </si>
  <si>
    <t>【問合せ先】長岡市子ども未来部保育課入園窓口係　TEL（0258）39-2377（直通）</t>
    <rPh sb="1" eb="3">
      <t>トイアワ</t>
    </rPh>
    <rPh sb="4" eb="5">
      <t>サキ</t>
    </rPh>
    <rPh sb="6" eb="9">
      <t>ナガオカシ</t>
    </rPh>
    <rPh sb="9" eb="10">
      <t>コ</t>
    </rPh>
    <rPh sb="12" eb="15">
      <t>ミライブ</t>
    </rPh>
    <rPh sb="15" eb="17">
      <t>ホイク</t>
    </rPh>
    <rPh sb="17" eb="18">
      <t>カ</t>
    </rPh>
    <rPh sb="18" eb="20">
      <t>ニュウエン</t>
    </rPh>
    <rPh sb="20" eb="22">
      <t>マドグチ</t>
    </rPh>
    <rPh sb="22" eb="23">
      <t>カカリ</t>
    </rPh>
    <rPh sb="41" eb="42">
      <t>チョク</t>
    </rPh>
    <rPh sb="42" eb="43">
      <t>ツウ</t>
    </rPh>
    <phoneticPr fontId="1"/>
  </si>
  <si>
    <t>否</t>
    <rPh sb="0" eb="1">
      <t>ヒ</t>
    </rPh>
    <phoneticPr fontId="1"/>
  </si>
  <si>
    <t>可</t>
    <rPh sb="0" eb="1">
      <t>カ</t>
    </rPh>
    <phoneticPr fontId="1"/>
  </si>
  <si>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1"/>
  </si>
  <si>
    <t>（有期の場合）更新予定</t>
    <rPh sb="1" eb="3">
      <t>ユウキ</t>
    </rPh>
    <rPh sb="4" eb="6">
      <t>バアイ</t>
    </rPh>
    <rPh sb="7" eb="9">
      <t>コウシン</t>
    </rPh>
    <rPh sb="9" eb="11">
      <t>ヨテイ</t>
    </rPh>
    <phoneticPr fontId="1"/>
  </si>
  <si>
    <t>株式会社〇〇〇</t>
    <rPh sb="0" eb="2">
      <t>カブシキ</t>
    </rPh>
    <rPh sb="2" eb="4">
      <t>カイシャ</t>
    </rPh>
    <phoneticPr fontId="1"/>
  </si>
  <si>
    <t>代表取締役　長岡　太郎</t>
    <rPh sb="0" eb="2">
      <t>ダイヒョウ</t>
    </rPh>
    <rPh sb="2" eb="5">
      <t>トリシマリヤク</t>
    </rPh>
    <rPh sb="6" eb="8">
      <t>ナガオカ</t>
    </rPh>
    <rPh sb="9" eb="11">
      <t>タロウ</t>
    </rPh>
    <phoneticPr fontId="1"/>
  </si>
  <si>
    <t>昭和</t>
    <rPh sb="0" eb="2">
      <t>ショウワ</t>
    </rPh>
    <phoneticPr fontId="1"/>
  </si>
  <si>
    <t>平成</t>
    <rPh sb="0" eb="2">
      <t>ヘイセイ</t>
    </rPh>
    <phoneticPr fontId="1"/>
  </si>
  <si>
    <t>■保護者記載欄</t>
    <rPh sb="1" eb="4">
      <t>ホゴシャ</t>
    </rPh>
    <rPh sb="4" eb="6">
      <t>キサイ</t>
    </rPh>
    <rPh sb="6" eb="7">
      <t>ラン</t>
    </rPh>
    <phoneticPr fontId="1"/>
  </si>
  <si>
    <t>保育士資格等</t>
    <rPh sb="0" eb="3">
      <t>ホイクシ</t>
    </rPh>
    <rPh sb="3" eb="5">
      <t>シカク</t>
    </rPh>
    <rPh sb="5" eb="6">
      <t>トウ</t>
    </rPh>
    <phoneticPr fontId="1"/>
  </si>
  <si>
    <t>■その他の項目</t>
    <rPh sb="3" eb="4">
      <t>タ</t>
    </rPh>
    <rPh sb="5" eb="7">
      <t>コウモク</t>
    </rPh>
    <phoneticPr fontId="1"/>
  </si>
  <si>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1"/>
  </si>
  <si>
    <t>復職（予定）年月日</t>
    <phoneticPr fontId="1"/>
  </si>
  <si>
    <t>育児休業の取得
※取得予定を含む</t>
    <rPh sb="0" eb="2">
      <t>イクジ</t>
    </rPh>
    <rPh sb="2" eb="4">
      <t>キュウギョウ</t>
    </rPh>
    <rPh sb="5" eb="7">
      <t>シュトク</t>
    </rPh>
    <rPh sb="9" eb="11">
      <t>シュトク</t>
    </rPh>
    <rPh sb="11" eb="13">
      <t>ヨテイ</t>
    </rPh>
    <rPh sb="14" eb="15">
      <t>フク</t>
    </rPh>
    <phoneticPr fontId="1"/>
  </si>
  <si>
    <t>№12</t>
    <phoneticPr fontId="1"/>
  </si>
  <si>
    <t>雇用の形態</t>
    <phoneticPr fontId="1"/>
  </si>
  <si>
    <t>№8</t>
    <phoneticPr fontId="1"/>
  </si>
  <si>
    <t>雇用(予定)期間等</t>
    <phoneticPr fontId="1"/>
  </si>
  <si>
    <t>№4</t>
    <phoneticPr fontId="1"/>
  </si>
  <si>
    <t>■就労状態等に関する事項</t>
    <rPh sb="1" eb="3">
      <t>シュウロウ</t>
    </rPh>
    <rPh sb="3" eb="5">
      <t>ジョウタイ</t>
    </rPh>
    <rPh sb="5" eb="6">
      <t>トウ</t>
    </rPh>
    <rPh sb="7" eb="8">
      <t>カン</t>
    </rPh>
    <rPh sb="10" eb="12">
      <t>ジコウ</t>
    </rPh>
    <phoneticPr fontId="1"/>
  </si>
  <si>
    <t>所在地</t>
    <rPh sb="0" eb="3">
      <t>ショザイチ</t>
    </rPh>
    <phoneticPr fontId="1"/>
  </si>
  <si>
    <t>事業所名</t>
    <phoneticPr fontId="1"/>
  </si>
  <si>
    <t>証明日</t>
    <phoneticPr fontId="1"/>
  </si>
  <si>
    <t>生年
月日</t>
    <rPh sb="0" eb="2">
      <t>セイネン</t>
    </rPh>
    <rPh sb="3" eb="5">
      <t>ガッピ</t>
    </rPh>
    <phoneticPr fontId="1"/>
  </si>
  <si>
    <t>№11</t>
    <phoneticPr fontId="1"/>
  </si>
  <si>
    <t>○証明書発行事業所において取得中（又は取得予定）の育児休業等を終了し、復職する予定がある場合は「□復職予定」にチェックし、復職予定年月日を記載してください。また、１年以内に証明書発行事業所において取得した育児休業等から復職済みの場合は「□復職済み」にチェック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6" eb="89">
      <t>ショウメイショ</t>
    </rPh>
    <rPh sb="89" eb="91">
      <t>ハッコウ</t>
    </rPh>
    <rPh sb="91" eb="94">
      <t>ジギョウショ</t>
    </rPh>
    <rPh sb="98" eb="100">
      <t>シュトク</t>
    </rPh>
    <rPh sb="102" eb="104">
      <t>イクジ</t>
    </rPh>
    <rPh sb="104" eb="106">
      <t>キュウギョウ</t>
    </rPh>
    <rPh sb="106" eb="107">
      <t>トウ</t>
    </rPh>
    <phoneticPr fontId="1"/>
  </si>
  <si>
    <t>■証明書を発行する事業者に関する項目</t>
    <rPh sb="16" eb="18">
      <t>コウモク</t>
    </rPh>
    <phoneticPr fontId="1"/>
  </si>
  <si>
    <t>園・施設の利用状況等</t>
    <phoneticPr fontId="1"/>
  </si>
  <si>
    <t>自宅、園、勤務地の移動手段、移動時間</t>
    <phoneticPr fontId="1"/>
  </si>
  <si>
    <t>複数就労（ダブルワーク）の有無</t>
    <phoneticPr fontId="1"/>
  </si>
  <si>
    <t>【就労証明書】記載要領</t>
    <rPh sb="7" eb="9">
      <t>キサイ</t>
    </rPh>
    <rPh sb="9" eb="11">
      <t>ヨウリョウ</t>
    </rPh>
    <phoneticPr fontId="1"/>
  </si>
  <si>
    <t>※勤務時間帯が不規則な勤務の場合は、直近の  
シフト表（1か月分）を提出してください。</t>
    <rPh sb="1" eb="3">
      <t>キンム</t>
    </rPh>
    <rPh sb="3" eb="6">
      <t>ジカンタイ</t>
    </rPh>
    <rPh sb="7" eb="10">
      <t>フキソク</t>
    </rPh>
    <rPh sb="11" eb="13">
      <t>キンム</t>
    </rPh>
    <rPh sb="14" eb="16">
      <t>バアイ</t>
    </rPh>
    <rPh sb="18" eb="20">
      <t>チョッキン</t>
    </rPh>
    <rPh sb="27" eb="28">
      <t>ヒョウ</t>
    </rPh>
    <rPh sb="31" eb="33">
      <t>ゲツブン</t>
    </rPh>
    <rPh sb="35" eb="37">
      <t>テイシュツ</t>
    </rPh>
    <phoneticPr fontId="1"/>
  </si>
  <si>
    <t>就労時間
（固定就労の場合）、
（変則就労の場合）</t>
    <phoneticPr fontId="1"/>
  </si>
  <si>
    <t>№9
№10</t>
    <phoneticPr fontId="1"/>
  </si>
  <si>
    <t>自宅及び勤務地から園等への移動について、手段及び時間を記載してください。</t>
    <rPh sb="0" eb="2">
      <t>ジタク</t>
    </rPh>
    <rPh sb="2" eb="3">
      <t>オヨ</t>
    </rPh>
    <rPh sb="4" eb="6">
      <t>キンム</t>
    </rPh>
    <rPh sb="6" eb="7">
      <t>チ</t>
    </rPh>
    <rPh sb="9" eb="10">
      <t>エン</t>
    </rPh>
    <rPh sb="10" eb="11">
      <t>ナド</t>
    </rPh>
    <rPh sb="13" eb="15">
      <t>イドウ</t>
    </rPh>
    <rPh sb="20" eb="22">
      <t>シュダン</t>
    </rPh>
    <rPh sb="22" eb="23">
      <t>オヨ</t>
    </rPh>
    <rPh sb="24" eb="26">
      <t>ジカン</t>
    </rPh>
    <rPh sb="27" eb="29">
      <t>キサイ</t>
    </rPh>
    <phoneticPr fontId="1"/>
  </si>
  <si>
    <t>№5
№6
№7</t>
    <phoneticPr fontId="1"/>
  </si>
  <si>
    <t>就労先事業所名
就労先住所（所在地）
就労先電話番号</t>
    <phoneticPr fontId="1"/>
  </si>
  <si>
    <t>〇証明日（発行日）を記載してください。</t>
    <phoneticPr fontId="1"/>
  </si>
  <si>
    <r>
      <t>〇代表者（法人の代表者や個人事業主）の氏名を記載してください。
　※代表者に該当する者がいない場合又は事業所側で証明権限を代表者以外に付与している場合には、当該証明権限を有する証明書の内容に責任を持つ人の氏名を記載してください。
　</t>
    </r>
    <r>
      <rPr>
        <sz val="10"/>
        <color rgb="FFFF0000"/>
        <rFont val="ＭＳ Ｐゴシック"/>
        <family val="3"/>
        <charset val="128"/>
      </rPr>
      <t>※　</t>
    </r>
    <r>
      <rPr>
        <u/>
        <sz val="10"/>
        <color rgb="FFFF0000"/>
        <rFont val="ＭＳ Ｐゴシック"/>
        <family val="3"/>
        <charset val="128"/>
      </rPr>
      <t>押印は不要</t>
    </r>
    <r>
      <rPr>
        <sz val="10"/>
        <color rgb="FFFF0000"/>
        <rFont val="ＭＳ Ｐゴシック"/>
        <family val="3"/>
        <charset val="128"/>
      </rPr>
      <t>です。</t>
    </r>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0" eb="101">
      <t>ヒト</t>
    </rPh>
    <rPh sb="102" eb="104">
      <t>シメイ</t>
    </rPh>
    <rPh sb="105" eb="107">
      <t>キサイ</t>
    </rPh>
    <rPh sb="118" eb="120">
      <t>オウイン</t>
    </rPh>
    <rPh sb="121" eb="123">
      <t>フヨウ</t>
    </rPh>
    <phoneticPr fontId="1"/>
  </si>
  <si>
    <t>〇証明書発行事業所の住所を記載してください。
　※証明書の証明対象となる者（以下「本人」という。）の就労先住所ではありません。</t>
    <phoneticPr fontId="1"/>
  </si>
  <si>
    <t>〇雇用期間について「□無期」か「□有期」にチェックしてください。
「□無期」の場合は雇用開始日のみを、「□有期」の場合はその期間を記載してください。
　※契約内容の変更を予定している場合、変更前の契約が終了する日を終期として記載してください。</t>
    <phoneticPr fontId="1"/>
  </si>
  <si>
    <t>〇証明書発行事業所（右上欄）と異なる場合は、本人が実際に働いている事業所の名称、住所、電話番号を記載してください。派遣社員の方は派遣先の情報を記載してください。
　※実際に働いている就労場所が複数存在する場合は、主たる就労先の住所を記載してください。
　※就労場所が存在しない場合には、自宅等就労時に本人が主として存在している場所を記載してください。</t>
    <rPh sb="1" eb="4">
      <t>ショウメイショ</t>
    </rPh>
    <rPh sb="4" eb="6">
      <t>ハッコウ</t>
    </rPh>
    <rPh sb="6" eb="9">
      <t>ジギョウショ</t>
    </rPh>
    <rPh sb="10" eb="12">
      <t>ミギウエ</t>
    </rPh>
    <rPh sb="12" eb="13">
      <t>ラン</t>
    </rPh>
    <rPh sb="25" eb="27">
      <t>ジッサイ</t>
    </rPh>
    <rPh sb="40" eb="42">
      <t>ジュウショ</t>
    </rPh>
    <rPh sb="43" eb="47">
      <t>デンワバンゴウ</t>
    </rPh>
    <rPh sb="48" eb="50">
      <t>キサイ</t>
    </rPh>
    <rPh sb="64" eb="67">
      <t>ハケンサキ</t>
    </rPh>
    <rPh sb="68" eb="70">
      <t>ジョウホウ</t>
    </rPh>
    <rPh sb="71" eb="73">
      <t>キサイ</t>
    </rPh>
    <phoneticPr fontId="1"/>
  </si>
  <si>
    <t xml:space="preserve">【共通事項】
〇就労の合計時間を記載してください。
　※雇用契約に基づく就労時間であり、実際に就労した時間（実績）ではありません。育児短時間勤務制度を利用している場合でも、制度利用前の就業規則上の就労時間数を記載してください。
　※残業時間は計上しないでください。
　※休憩時間（就業規則等で定められている休憩に限る。）は含めてください。また、就業規則等で定められている休憩時間の合計時間数についても記載してください。
○就労時間帯は、「24時間表記」で記載してください。
　※夜間勤務など日をまたぐ場合には、０時～29時の幅（例えば22時から翌朝５時まで就労する場合は「22時00分～29時00分」）で記載してください。
【固定就労の場合】
○就労の合計時間（月計）について記載してください。
　※雇用契約上、週当たりの就労時間が定められている場合は４（週）を乗じた時間を、年当たりの就労時間が定められている場合は12（月）で除した時間を記載してください。
○一月当たり、一週当たりの就労日数について記載してください。
　※雇用契約上、月当たりの就労日数が定められている場合、週当たりの就労日数欄には、４（週）で除した日数を、週当たりの就労日数が定められている場合、月当たりの就労日数欄には、４（週）を乗じた日数を記載してください。
　年当たりの就労日数が定められている場合、月当たりの就労日数欄には12（月）で除した日数、週当たりの就労日数欄には48（週）で除した日数を記載してください。
○平日、土曜、日祝毎に就労時間時間帯を記載してください。
　※平日、土曜、日祝のいずれか就労がない場合は空欄としてください。
</t>
    <rPh sb="1" eb="3">
      <t>キョウツウ</t>
    </rPh>
    <rPh sb="3" eb="5">
      <t>ジコウ</t>
    </rPh>
    <rPh sb="314" eb="316">
      <t>コテイ</t>
    </rPh>
    <rPh sb="316" eb="318">
      <t>シュウロウ</t>
    </rPh>
    <rPh sb="319" eb="321">
      <t>バアイ</t>
    </rPh>
    <rPh sb="327" eb="329">
      <t>ゴウケイ</t>
    </rPh>
    <rPh sb="329" eb="331">
      <t>ジカン</t>
    </rPh>
    <rPh sb="332" eb="333">
      <t>ツキ</t>
    </rPh>
    <rPh sb="333" eb="334">
      <t>ケイ</t>
    </rPh>
    <rPh sb="390" eb="391">
      <t>ア</t>
    </rPh>
    <rPh sb="433" eb="435">
      <t>ヒトツキ</t>
    </rPh>
    <rPh sb="435" eb="436">
      <t>ア</t>
    </rPh>
    <rPh sb="560" eb="562">
      <t>キサイ</t>
    </rPh>
    <rPh sb="657" eb="658">
      <t>ニチ</t>
    </rPh>
    <rPh sb="661" eb="665">
      <t>シュウロウジカン</t>
    </rPh>
    <rPh sb="665" eb="668">
      <t>ジカンタイ</t>
    </rPh>
    <rPh sb="669" eb="671">
      <t>キサイ</t>
    </rPh>
    <rPh sb="688" eb="689">
      <t>シュク</t>
    </rPh>
    <phoneticPr fontId="1"/>
  </si>
  <si>
    <r>
      <t xml:space="preserve">
【変則就労の場合】
○月間又は週間の就労時間（合計）
　※雇用契約上、１日当たりの就労時間が定められている場合は５（日）を乗じて、「週間」の就労時間を記載してください。
　※週間の労働時間を記載いただいた場合、当該時間に４を乗した時間数を月の就労時間とみなします。
○一月当たり又は一週当たりの就労日数について記載してください。
　※雇用契約上、年当たりの就労日数が定められている場合、月当たりの就労日数欄には12（月）で除した日数、週当たりの就労日数欄には48（週）で除した日数を記載してください。
○主な就労時間帯・シフト時間帯について、最も可能性の高い（勤務回数の多い）時間帯を記載してください。
　※雇用契約上、コアタイム等の定めがない場合も、想定される最も標準的な時間帯を記載してください。
※　</t>
    </r>
    <r>
      <rPr>
        <u/>
        <sz val="10"/>
        <color theme="1"/>
        <rFont val="ＭＳ Ｐゴシック"/>
        <family val="3"/>
        <charset val="128"/>
      </rPr>
      <t>直近のシフト表（１か月分）を提出</t>
    </r>
    <r>
      <rPr>
        <sz val="10"/>
        <color theme="1"/>
        <rFont val="ＭＳ Ｐゴシック"/>
        <family val="3"/>
        <charset val="128"/>
      </rPr>
      <t>してください。</t>
    </r>
    <rPh sb="12" eb="14">
      <t>ゲッカン</t>
    </rPh>
    <rPh sb="14" eb="15">
      <t>マタ</t>
    </rPh>
    <rPh sb="16" eb="18">
      <t>シュウカン</t>
    </rPh>
    <rPh sb="19" eb="21">
      <t>シュウロウ</t>
    </rPh>
    <rPh sb="21" eb="23">
      <t>ジカン</t>
    </rPh>
    <rPh sb="24" eb="26">
      <t>ゴウケイ</t>
    </rPh>
    <phoneticPr fontId="1"/>
  </si>
  <si>
    <r>
      <t>　※　就労証明書には</t>
    </r>
    <r>
      <rPr>
        <u/>
        <sz val="12"/>
        <rFont val="ＭＳ Ｐゴシック"/>
        <family val="3"/>
        <charset val="128"/>
      </rPr>
      <t>長岡市独自の項目を追加</t>
    </r>
    <r>
      <rPr>
        <sz val="12"/>
        <rFont val="ＭＳ Ｐゴシック"/>
        <family val="3"/>
        <charset val="128"/>
      </rPr>
      <t>しています。
　　 内閣府指定の</t>
    </r>
    <r>
      <rPr>
        <u/>
        <sz val="12"/>
        <rFont val="ＭＳ Ｐゴシック"/>
        <family val="3"/>
        <charset val="128"/>
      </rPr>
      <t>標準的な「就労証明書（簡易版）」の様式での提出も可能</t>
    </r>
    <r>
      <rPr>
        <sz val="12"/>
        <rFont val="ＭＳ Ｐゴシック"/>
        <family val="3"/>
        <charset val="128"/>
      </rPr>
      <t>です。ただし、</t>
    </r>
    <r>
      <rPr>
        <u/>
        <sz val="12"/>
        <rFont val="ＭＳ Ｐゴシック"/>
        <family val="3"/>
        <charset val="128"/>
      </rPr>
      <t xml:space="preserve">保育支給認定の審査に
</t>
    </r>
    <r>
      <rPr>
        <sz val="12"/>
        <rFont val="ＭＳ Ｐゴシック"/>
        <family val="3"/>
        <charset val="128"/>
      </rPr>
      <t xml:space="preserve">     </t>
    </r>
    <r>
      <rPr>
        <u/>
        <sz val="12"/>
        <rFont val="ＭＳ Ｐゴシック"/>
        <family val="3"/>
        <charset val="128"/>
      </rPr>
      <t>必要な場合、 追加で証明者又は保護者に照会する場合があります。</t>
    </r>
    <rPh sb="3" eb="5">
      <t>シュウロウ</t>
    </rPh>
    <rPh sb="5" eb="8">
      <t>ショウメイショ</t>
    </rPh>
    <rPh sb="10" eb="13">
      <t>ナガオカシ</t>
    </rPh>
    <rPh sb="13" eb="15">
      <t>ドクジ</t>
    </rPh>
    <rPh sb="16" eb="18">
      <t>コウモク</t>
    </rPh>
    <rPh sb="19" eb="21">
      <t>ツイカ</t>
    </rPh>
    <rPh sb="31" eb="34">
      <t>ナイカクフ</t>
    </rPh>
    <rPh sb="34" eb="36">
      <t>シテイ</t>
    </rPh>
    <rPh sb="37" eb="40">
      <t>ヒョウジュンテキ</t>
    </rPh>
    <rPh sb="42" eb="44">
      <t>シュウロウ</t>
    </rPh>
    <rPh sb="44" eb="47">
      <t>ショウメイショ</t>
    </rPh>
    <rPh sb="48" eb="51">
      <t>カンイバン</t>
    </rPh>
    <rPh sb="54" eb="56">
      <t>ヨウシキ</t>
    </rPh>
    <rPh sb="58" eb="60">
      <t>テイシュツ</t>
    </rPh>
    <rPh sb="61" eb="63">
      <t>カノウ</t>
    </rPh>
    <rPh sb="70" eb="72">
      <t>ホイク</t>
    </rPh>
    <rPh sb="72" eb="74">
      <t>シキュウ</t>
    </rPh>
    <rPh sb="74" eb="76">
      <t>ニンテイ</t>
    </rPh>
    <rPh sb="77" eb="79">
      <t>シンサ</t>
    </rPh>
    <rPh sb="86" eb="88">
      <t>ヒツヨウ</t>
    </rPh>
    <rPh sb="89" eb="91">
      <t>バアイ</t>
    </rPh>
    <rPh sb="93" eb="95">
      <t>ツイカ</t>
    </rPh>
    <rPh sb="96" eb="99">
      <t>ショウメイシャ</t>
    </rPh>
    <rPh sb="99" eb="100">
      <t>マタ</t>
    </rPh>
    <rPh sb="101" eb="104">
      <t>ホゴシャ</t>
    </rPh>
    <rPh sb="105" eb="107">
      <t>ショウカイ</t>
    </rPh>
    <rPh sb="109" eb="111">
      <t>バアイ</t>
    </rPh>
    <phoneticPr fontId="1"/>
  </si>
  <si>
    <r>
      <t xml:space="preserve">就労先が１つの場合は「□無」にチェックしてください。
</t>
    </r>
    <r>
      <rPr>
        <sz val="10"/>
        <color rgb="FFFF0000"/>
        <rFont val="ＭＳ Ｐゴシック"/>
        <family val="3"/>
        <charset val="128"/>
      </rPr>
      <t>２つ以上の場合は「□有」にチェックして、全ての就労先の就労証明書を提出</t>
    </r>
    <r>
      <rPr>
        <sz val="10"/>
        <color theme="1"/>
        <rFont val="ＭＳ Ｐゴシック"/>
        <family val="3"/>
        <charset val="128"/>
      </rPr>
      <t>してください。</t>
    </r>
    <rPh sb="0" eb="2">
      <t>シュウロウ</t>
    </rPh>
    <rPh sb="2" eb="3">
      <t>サキ</t>
    </rPh>
    <rPh sb="7" eb="9">
      <t>バアイ</t>
    </rPh>
    <rPh sb="12" eb="13">
      <t>ム</t>
    </rPh>
    <rPh sb="29" eb="31">
      <t>イジョウ</t>
    </rPh>
    <rPh sb="32" eb="34">
      <t>バアイ</t>
    </rPh>
    <rPh sb="37" eb="38">
      <t>ア</t>
    </rPh>
    <rPh sb="47" eb="48">
      <t>スベ</t>
    </rPh>
    <rPh sb="50" eb="53">
      <t>シュウロウサキ</t>
    </rPh>
    <phoneticPr fontId="1"/>
  </si>
  <si>
    <t>○保育士資格、幼稚園教諭免許を取得している場合は、取得している資格等をチェックしてください。（該当しない場合、チェック不要）
○保育士、幼稚園教諭、保育教諭としての勤務実態の有無について「□有」又は「□無」にチェックしてください。</t>
    <rPh sb="15" eb="17">
      <t>シュトク</t>
    </rPh>
    <rPh sb="25" eb="27">
      <t>シュトク</t>
    </rPh>
    <rPh sb="31" eb="33">
      <t>シカク</t>
    </rPh>
    <rPh sb="33" eb="34">
      <t>トウ</t>
    </rPh>
    <rPh sb="47" eb="49">
      <t>ガイトウ</t>
    </rPh>
    <rPh sb="52" eb="54">
      <t>バアイ</t>
    </rPh>
    <rPh sb="59" eb="61">
      <t>フヨウ</t>
    </rPh>
    <rPh sb="82" eb="84">
      <t>キンム</t>
    </rPh>
    <rPh sb="84" eb="86">
      <t>ジッタイ</t>
    </rPh>
    <rPh sb="87" eb="89">
      <t>ウム</t>
    </rPh>
    <rPh sb="95" eb="96">
      <t>アリ</t>
    </rPh>
    <rPh sb="97" eb="98">
      <t>マタ</t>
    </rPh>
    <rPh sb="101" eb="102">
      <t>ナシ</t>
    </rPh>
    <phoneticPr fontId="1"/>
  </si>
  <si>
    <r>
      <t>〇雇用の形態について該当する項目にチェックしてください。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してください。
　※「契約社員」等の場合で、「会計年度任用職員」にも該当する場合は、「会計年度任用職員」にチェックしてください。
　※「パート・アルバイト」「派遣社員」「契約社員」「会計年度任用職員」のいずれにも該当しない非常勤・臨時職員である場合、「非常勤・臨時職員」にチェックしてください。
〇</t>
    </r>
    <r>
      <rPr>
        <u/>
        <sz val="10"/>
        <color rgb="FFFF0000"/>
        <rFont val="ＭＳ Ｐゴシック"/>
        <family val="3"/>
        <charset val="128"/>
      </rPr>
      <t>自営業、自営業専従者、家族従業者、内職、業務委託の場合、本人が従事していること分かる書類（開業届、営業許可証、雇用（委託）契約書、納品書、領収書などの写し）及び就労による収入が確認できる書類（直近の確定申告書、市民税の申告書、支払調書などの写し）を提出</t>
    </r>
    <r>
      <rPr>
        <sz val="10"/>
        <color theme="1"/>
        <rFont val="ＭＳ Ｐゴシック"/>
        <family val="3"/>
        <charset val="128"/>
      </rPr>
      <t>してください。</t>
    </r>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6" eb="97">
      <t>イツ</t>
    </rPh>
    <rPh sb="100" eb="101">
      <t>シャ</t>
    </rPh>
    <rPh sb="147" eb="149">
      <t>ケイヤク</t>
    </rPh>
    <rPh sb="149" eb="151">
      <t>シャイン</t>
    </rPh>
    <rPh sb="152" eb="153">
      <t>トウ</t>
    </rPh>
    <rPh sb="154" eb="156">
      <t>バアイ</t>
    </rPh>
    <rPh sb="159" eb="161">
      <t>カイケイ</t>
    </rPh>
    <rPh sb="161" eb="163">
      <t>ネンド</t>
    </rPh>
    <rPh sb="163" eb="165">
      <t>ニンヨウ</t>
    </rPh>
    <rPh sb="165" eb="167">
      <t>ショクイン</t>
    </rPh>
    <rPh sb="170" eb="172">
      <t>ガイトウ</t>
    </rPh>
    <rPh sb="174" eb="176">
      <t>バアイ</t>
    </rPh>
    <rPh sb="179" eb="181">
      <t>カイケイ</t>
    </rPh>
    <rPh sb="181" eb="183">
      <t>ネンド</t>
    </rPh>
    <rPh sb="183" eb="185">
      <t>ニンヨウ</t>
    </rPh>
    <rPh sb="185" eb="187">
      <t>ショクイン</t>
    </rPh>
    <rPh sb="215" eb="217">
      <t>ハケン</t>
    </rPh>
    <rPh sb="217" eb="219">
      <t>シャイン</t>
    </rPh>
    <rPh sb="221" eb="223">
      <t>ケイヤク</t>
    </rPh>
    <rPh sb="223" eb="225">
      <t>シャイン</t>
    </rPh>
    <rPh sb="227" eb="229">
      <t>カイケイ</t>
    </rPh>
    <rPh sb="229" eb="231">
      <t>ネンド</t>
    </rPh>
    <rPh sb="231" eb="233">
      <t>ニンヨウ</t>
    </rPh>
    <rPh sb="233" eb="235">
      <t>ショクイン</t>
    </rPh>
    <rPh sb="242" eb="244">
      <t>ガイトウ</t>
    </rPh>
    <rPh sb="247" eb="250">
      <t>ヒジョウキン</t>
    </rPh>
    <rPh sb="251" eb="253">
      <t>リンジ</t>
    </rPh>
    <rPh sb="253" eb="255">
      <t>ショクイン</t>
    </rPh>
    <rPh sb="258" eb="260">
      <t>バアイ</t>
    </rPh>
    <rPh sb="262" eb="265">
      <t>ヒジョウキン</t>
    </rPh>
    <rPh sb="266" eb="268">
      <t>リンジ</t>
    </rPh>
    <rPh sb="268" eb="270">
      <t>ショクイン</t>
    </rPh>
    <rPh sb="286" eb="288">
      <t>ジエイ</t>
    </rPh>
    <rPh sb="288" eb="289">
      <t>ギョウ</t>
    </rPh>
    <rPh sb="290" eb="293">
      <t>ジエイギョウ</t>
    </rPh>
    <rPh sb="293" eb="296">
      <t>センジュウシャ</t>
    </rPh>
    <rPh sb="297" eb="299">
      <t>カゾク</t>
    </rPh>
    <rPh sb="299" eb="302">
      <t>ジュウギョウシャ</t>
    </rPh>
    <rPh sb="303" eb="305">
      <t>ナイショク</t>
    </rPh>
    <rPh sb="306" eb="308">
      <t>ギョウム</t>
    </rPh>
    <rPh sb="308" eb="310">
      <t>イタク</t>
    </rPh>
    <rPh sb="311" eb="313">
      <t>バアイ</t>
    </rPh>
    <rPh sb="314" eb="316">
      <t>ホンニン</t>
    </rPh>
    <rPh sb="317" eb="319">
      <t>ジュウジ</t>
    </rPh>
    <rPh sb="325" eb="326">
      <t>ワ</t>
    </rPh>
    <rPh sb="328" eb="330">
      <t>ショルイ</t>
    </rPh>
    <rPh sb="331" eb="333">
      <t>カイギョウ</t>
    </rPh>
    <rPh sb="333" eb="334">
      <t>トドケ</t>
    </rPh>
    <rPh sb="335" eb="337">
      <t>エイギョウ</t>
    </rPh>
    <rPh sb="364" eb="365">
      <t>オヨ</t>
    </rPh>
    <rPh sb="366" eb="368">
      <t>シュウロウ</t>
    </rPh>
    <rPh sb="371" eb="373">
      <t>シュウニュウ</t>
    </rPh>
    <rPh sb="382" eb="384">
      <t>チョッキン</t>
    </rPh>
    <rPh sb="385" eb="387">
      <t>カクテイ</t>
    </rPh>
    <rPh sb="387" eb="390">
      <t>シンコクショ</t>
    </rPh>
    <rPh sb="391" eb="394">
      <t>シミンゼイ</t>
    </rPh>
    <rPh sb="395" eb="398">
      <t>シンコクショ</t>
    </rPh>
    <rPh sb="399" eb="401">
      <t>シハラ</t>
    </rPh>
    <rPh sb="401" eb="403">
      <t>チョウショ</t>
    </rPh>
    <rPh sb="406" eb="407">
      <t>ウツ</t>
    </rPh>
    <rPh sb="410" eb="412">
      <t>テイシュツ</t>
    </rPh>
    <phoneticPr fontId="1"/>
  </si>
  <si>
    <t>〇証明書を発行する事業者の名称（法人名）を記載してください。
　※個人事業主の場合は事業者の名称（店名、屋号などを含む）を記載してください。</t>
    <rPh sb="49" eb="51">
      <t>テンメイ</t>
    </rPh>
    <rPh sb="52" eb="54">
      <t>ヤゴウ</t>
    </rPh>
    <rPh sb="57" eb="58">
      <t>フク</t>
    </rPh>
    <phoneticPr fontId="1"/>
  </si>
  <si>
    <t>担当者連絡先</t>
    <rPh sb="0" eb="2">
      <t>タントウ</t>
    </rPh>
    <rPh sb="2" eb="3">
      <t>シャ</t>
    </rPh>
    <rPh sb="3" eb="6">
      <t>レンラクサキ</t>
    </rPh>
    <phoneticPr fontId="1"/>
  </si>
  <si>
    <t>No.13</t>
    <phoneticPr fontId="1"/>
  </si>
  <si>
    <t>№14</t>
    <phoneticPr fontId="1"/>
  </si>
  <si>
    <t>No.15</t>
    <phoneticPr fontId="1"/>
  </si>
  <si>
    <r>
      <t>○</t>
    </r>
    <r>
      <rPr>
        <u/>
        <sz val="10"/>
        <color theme="1"/>
        <rFont val="ＭＳ Ｐゴシック"/>
        <family val="3"/>
        <charset val="128"/>
      </rPr>
      <t>№1で</t>
    </r>
    <r>
      <rPr>
        <u/>
        <sz val="10"/>
        <color rgb="FFFF0000"/>
        <rFont val="ＭＳ Ｐゴシック"/>
        <family val="3"/>
        <charset val="128"/>
      </rPr>
      <t>農業・林業、</t>
    </r>
    <r>
      <rPr>
        <sz val="10"/>
        <color rgb="FFFF0000"/>
        <rFont val="ＭＳ Ｐゴシック"/>
        <family val="3"/>
        <charset val="128"/>
      </rPr>
      <t>「その他」で</t>
    </r>
    <r>
      <rPr>
        <u/>
        <sz val="10"/>
        <color rgb="FFFF0000"/>
        <rFont val="ＭＳ Ｐゴシック"/>
        <family val="3"/>
        <charset val="128"/>
      </rPr>
      <t>畜産業、養鶏業などに該当し、№8自営業、自営業専従者、家族従業者の方は、耕作品種、耕作面積（アール）、漁船保有数、飼育頭数など事業内容・規模を記載</t>
    </r>
    <r>
      <rPr>
        <sz val="10"/>
        <color theme="1"/>
        <rFont val="ＭＳ Ｐゴシック"/>
        <family val="3"/>
        <charset val="128"/>
      </rPr>
      <t>してください。</t>
    </r>
    <r>
      <rPr>
        <u/>
        <sz val="10"/>
        <color rgb="FFFF0000"/>
        <rFont val="ＭＳ Ｐゴシック"/>
        <family val="3"/>
        <charset val="128"/>
      </rPr>
      <t>または農業経営状況の証明書など事業内容・規模が分かる書類を提出</t>
    </r>
    <r>
      <rPr>
        <sz val="10"/>
        <color theme="1"/>
        <rFont val="ＭＳ Ｐゴシック"/>
        <family val="3"/>
        <charset val="128"/>
      </rPr>
      <t>してください。
○No.9やNo.10に記載の就労時間帯につき、出退勤時間の特例（就業規則上の就労時間帯の15分前に出勤しなければならない等）等、記載時間帯を超えて拘束時間が生じている場合には、その旨、この欄に記載してください。
○No.11の育児休業の取得実績等について追加記載が必要な場合は、この欄に記載してください。
○その他特記事項があれば、この欄に記載してください。</t>
    </r>
    <rPh sb="4" eb="6">
      <t>ノウギョウ</t>
    </rPh>
    <rPh sb="7" eb="9">
      <t>リンギョウ</t>
    </rPh>
    <rPh sb="13" eb="14">
      <t>タ</t>
    </rPh>
    <rPh sb="16" eb="18">
      <t>チクサン</t>
    </rPh>
    <rPh sb="18" eb="19">
      <t>ギョウ</t>
    </rPh>
    <rPh sb="20" eb="22">
      <t>ヨウケイ</t>
    </rPh>
    <rPh sb="22" eb="23">
      <t>ギョウ</t>
    </rPh>
    <rPh sb="26" eb="28">
      <t>ガイトウ</t>
    </rPh>
    <rPh sb="32" eb="34">
      <t>ジエイ</t>
    </rPh>
    <rPh sb="34" eb="35">
      <t>ギョウ</t>
    </rPh>
    <rPh sb="36" eb="39">
      <t>ジエイギョウ</t>
    </rPh>
    <rPh sb="39" eb="42">
      <t>センジュウシャ</t>
    </rPh>
    <rPh sb="43" eb="45">
      <t>カゾク</t>
    </rPh>
    <rPh sb="45" eb="48">
      <t>ジュウギョウシャ</t>
    </rPh>
    <rPh sb="49" eb="50">
      <t>カタ</t>
    </rPh>
    <rPh sb="52" eb="56">
      <t>コウサクヒンシュ</t>
    </rPh>
    <rPh sb="57" eb="61">
      <t>コウサクメンセキ</t>
    </rPh>
    <rPh sb="67" eb="69">
      <t>ギョセン</t>
    </rPh>
    <rPh sb="69" eb="72">
      <t>ホユウスウ</t>
    </rPh>
    <rPh sb="73" eb="75">
      <t>シイク</t>
    </rPh>
    <rPh sb="75" eb="77">
      <t>トウスウ</t>
    </rPh>
    <rPh sb="79" eb="81">
      <t>ジギョウ</t>
    </rPh>
    <rPh sb="81" eb="83">
      <t>ナイヨウ</t>
    </rPh>
    <rPh sb="84" eb="86">
      <t>キボ</t>
    </rPh>
    <rPh sb="87" eb="89">
      <t>キサイ</t>
    </rPh>
    <rPh sb="99" eb="101">
      <t>ノウギョウ</t>
    </rPh>
    <rPh sb="101" eb="103">
      <t>ケイエイ</t>
    </rPh>
    <rPh sb="103" eb="105">
      <t>ジョウキョウ</t>
    </rPh>
    <rPh sb="106" eb="109">
      <t>ショウメイショ</t>
    </rPh>
    <rPh sb="111" eb="113">
      <t>ジギョウ</t>
    </rPh>
    <rPh sb="113" eb="115">
      <t>ナイヨウ</t>
    </rPh>
    <rPh sb="116" eb="118">
      <t>キボ</t>
    </rPh>
    <rPh sb="119" eb="120">
      <t>ワ</t>
    </rPh>
    <rPh sb="122" eb="124">
      <t>ショルイ</t>
    </rPh>
    <rPh sb="125" eb="127">
      <t>テイシュツ</t>
    </rPh>
    <rPh sb="147" eb="149">
      <t>キサイ</t>
    </rPh>
    <rPh sb="150" eb="152">
      <t>シュウロウ</t>
    </rPh>
    <rPh sb="152" eb="155">
      <t>ジカンタイ</t>
    </rPh>
    <rPh sb="159" eb="162">
      <t>シュッタイキン</t>
    </rPh>
    <rPh sb="162" eb="164">
      <t>ジカン</t>
    </rPh>
    <rPh sb="165" eb="167">
      <t>トクレイ</t>
    </rPh>
    <rPh sb="168" eb="170">
      <t>シュウギョウ</t>
    </rPh>
    <rPh sb="170" eb="172">
      <t>キソク</t>
    </rPh>
    <rPh sb="172" eb="173">
      <t>ジョウ</t>
    </rPh>
    <rPh sb="174" eb="176">
      <t>シュウロウ</t>
    </rPh>
    <rPh sb="176" eb="179">
      <t>ジカンタイ</t>
    </rPh>
    <rPh sb="182" eb="184">
      <t>フンマエ</t>
    </rPh>
    <rPh sb="185" eb="187">
      <t>シュッキン</t>
    </rPh>
    <rPh sb="196" eb="197">
      <t>トウ</t>
    </rPh>
    <rPh sb="198" eb="199">
      <t>ナド</t>
    </rPh>
    <rPh sb="200" eb="202">
      <t>キサイ</t>
    </rPh>
    <rPh sb="202" eb="205">
      <t>ジカンタイ</t>
    </rPh>
    <rPh sb="206" eb="207">
      <t>コ</t>
    </rPh>
    <rPh sb="209" eb="211">
      <t>コウソク</t>
    </rPh>
    <rPh sb="211" eb="213">
      <t>ジカン</t>
    </rPh>
    <rPh sb="214" eb="215">
      <t>ショウ</t>
    </rPh>
    <rPh sb="219" eb="221">
      <t>バアイ</t>
    </rPh>
    <rPh sb="230" eb="231">
      <t>ラン</t>
    </rPh>
    <rPh sb="232" eb="234">
      <t>キサイ</t>
    </rPh>
    <rPh sb="249" eb="251">
      <t>イクジ</t>
    </rPh>
    <rPh sb="251" eb="253">
      <t>キュウギョウ</t>
    </rPh>
    <rPh sb="254" eb="256">
      <t>シュトク</t>
    </rPh>
    <rPh sb="256" eb="258">
      <t>ジッセキ</t>
    </rPh>
    <rPh sb="258" eb="259">
      <t>トウ</t>
    </rPh>
    <rPh sb="263" eb="265">
      <t>ツイカ</t>
    </rPh>
    <rPh sb="265" eb="267">
      <t>キサイ</t>
    </rPh>
    <rPh sb="268" eb="270">
      <t>ヒツヨウ</t>
    </rPh>
    <rPh sb="271" eb="273">
      <t>バアイ</t>
    </rPh>
    <rPh sb="277" eb="278">
      <t>ラン</t>
    </rPh>
    <rPh sb="279" eb="281">
      <t>キサイ</t>
    </rPh>
    <rPh sb="292" eb="293">
      <t>タ</t>
    </rPh>
    <rPh sb="293" eb="295">
      <t>トッキ</t>
    </rPh>
    <rPh sb="295" eb="297">
      <t>ジコウ</t>
    </rPh>
    <rPh sb="304" eb="305">
      <t>ラン</t>
    </rPh>
    <rPh sb="306" eb="308">
      <t>キサイ</t>
    </rPh>
    <phoneticPr fontId="1"/>
  </si>
  <si>
    <t>固月</t>
    <rPh sb="0" eb="1">
      <t>コ</t>
    </rPh>
    <rPh sb="1" eb="2">
      <t>ガツ</t>
    </rPh>
    <phoneticPr fontId="1"/>
  </si>
  <si>
    <t>変月</t>
    <rPh sb="0" eb="1">
      <t>ヘン</t>
    </rPh>
    <rPh sb="1" eb="2">
      <t>ツキ</t>
    </rPh>
    <phoneticPr fontId="1"/>
  </si>
  <si>
    <t>短月</t>
    <rPh sb="0" eb="1">
      <t>タン</t>
    </rPh>
    <rPh sb="1" eb="2">
      <t>ツキ</t>
    </rPh>
    <phoneticPr fontId="1"/>
  </si>
  <si>
    <t>MT</t>
    <phoneticPr fontId="1"/>
  </si>
  <si>
    <t>MD</t>
    <phoneticPr fontId="1"/>
  </si>
  <si>
    <t>WT</t>
    <phoneticPr fontId="1"/>
  </si>
  <si>
    <t>WD</t>
    <phoneticPr fontId="1"/>
  </si>
  <si>
    <t>計算ルート</t>
    <rPh sb="0" eb="2">
      <t>ケイサン</t>
    </rPh>
    <phoneticPr fontId="1"/>
  </si>
  <si>
    <t>表示ルート</t>
    <rPh sb="0" eb="2">
      <t>ヒョウジ</t>
    </rPh>
    <phoneticPr fontId="1"/>
  </si>
  <si>
    <t>元</t>
    <rPh sb="0" eb="1">
      <t>ゲン</t>
    </rPh>
    <phoneticPr fontId="1"/>
  </si>
  <si>
    <t>開始日</t>
    <rPh sb="0" eb="3">
      <t>カイシビ</t>
    </rPh>
    <phoneticPr fontId="1"/>
  </si>
  <si>
    <t>未入力</t>
    <rPh sb="0" eb="3">
      <t>ミニュウリョク</t>
    </rPh>
    <phoneticPr fontId="1"/>
  </si>
  <si>
    <t>雇用開始日の元号・年・月・日を必ず入力してください。</t>
    <rPh sb="0" eb="5">
      <t>コヨウカイシビ</t>
    </rPh>
    <rPh sb="6" eb="8">
      <t>ゲンゴウ</t>
    </rPh>
    <rPh sb="9" eb="10">
      <t>ネン</t>
    </rPh>
    <rPh sb="11" eb="12">
      <t>ツキ</t>
    </rPh>
    <rPh sb="13" eb="14">
      <t>ヒ</t>
    </rPh>
    <rPh sb="15" eb="16">
      <t>カナラ</t>
    </rPh>
    <rPh sb="17" eb="19">
      <t>ニュウリョク</t>
    </rPh>
    <phoneticPr fontId="1"/>
  </si>
  <si>
    <t>※該当箇所を入力後、この注意事項は非表示となります。</t>
    <rPh sb="1" eb="5">
      <t>ガイトウカショ</t>
    </rPh>
    <rPh sb="6" eb="9">
      <t>ニュウリョクゴ</t>
    </rPh>
    <rPh sb="12" eb="14">
      <t>チュウイ</t>
    </rPh>
    <rPh sb="14" eb="16">
      <t>ジコウ</t>
    </rPh>
    <rPh sb="17" eb="20">
      <t>ヒヒョウジ</t>
    </rPh>
    <phoneticPr fontId="1"/>
  </si>
  <si>
    <t>○育児のための短時間勤務制度の利用により、就業規則上の通常の就労時間（No.9又はNo.10に記載の時間）より短い就労時間（就業規則上の特則等いわゆる時短勤務）とする予定又はしている場合について、「□取得予定」か「□取得中」にチェックしてください。
○当該短時間勤務制度の利用（予定）期間及び利用時の主な就労時間帯（勤務体制変更後の就労時間帯）について記載してください。
　※No.9又はNo.10には短時間勤務制度利用前の就労時間帯、No.13には短時間勤務制度利用後の就労時間帯を記載してください。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5" eb="86">
      <t>マタ</t>
    </rPh>
    <rPh sb="91" eb="93">
      <t>バアイ</t>
    </rPh>
    <rPh sb="127" eb="129">
      <t>トウガイ</t>
    </rPh>
    <rPh sb="129" eb="132">
      <t>タンジカン</t>
    </rPh>
    <rPh sb="132" eb="134">
      <t>キンム</t>
    </rPh>
    <rPh sb="134" eb="136">
      <t>セイド</t>
    </rPh>
    <rPh sb="137" eb="139">
      <t>リヨウ</t>
    </rPh>
    <rPh sb="140" eb="142">
      <t>ヨテイ</t>
    </rPh>
    <rPh sb="143" eb="145">
      <t>キカン</t>
    </rPh>
    <rPh sb="145" eb="146">
      <t>オヨ</t>
    </rPh>
    <rPh sb="147" eb="149">
      <t>リヨウ</t>
    </rPh>
    <rPh sb="149" eb="150">
      <t>ジ</t>
    </rPh>
    <rPh sb="151" eb="152">
      <t>オモ</t>
    </rPh>
    <rPh sb="153" eb="155">
      <t>シュウロウ</t>
    </rPh>
    <rPh sb="155" eb="158">
      <t>ジカンタイ</t>
    </rPh>
    <rPh sb="159" eb="161">
      <t>キンム</t>
    </rPh>
    <rPh sb="161" eb="163">
      <t>タイセイ</t>
    </rPh>
    <rPh sb="163" eb="165">
      <t>ヘンコウ</t>
    </rPh>
    <rPh sb="165" eb="166">
      <t>ゴ</t>
    </rPh>
    <rPh sb="167" eb="169">
      <t>シュウロウ</t>
    </rPh>
    <rPh sb="169" eb="172">
      <t>ジカンタイ</t>
    </rPh>
    <rPh sb="177" eb="179">
      <t>キサイ</t>
    </rPh>
    <rPh sb="193" eb="194">
      <t>マタ</t>
    </rPh>
    <rPh sb="202" eb="205">
      <t>タンジカン</t>
    </rPh>
    <rPh sb="205" eb="207">
      <t>キンム</t>
    </rPh>
    <rPh sb="207" eb="209">
      <t>セイド</t>
    </rPh>
    <rPh sb="209" eb="211">
      <t>リヨウ</t>
    </rPh>
    <rPh sb="211" eb="212">
      <t>マエ</t>
    </rPh>
    <rPh sb="213" eb="215">
      <t>シュウロウ</t>
    </rPh>
    <rPh sb="215" eb="218">
      <t>ジカンタイ</t>
    </rPh>
    <rPh sb="226" eb="229">
      <t>タンジカン</t>
    </rPh>
    <rPh sb="229" eb="231">
      <t>キンム</t>
    </rPh>
    <rPh sb="231" eb="233">
      <t>セイド</t>
    </rPh>
    <rPh sb="233" eb="235">
      <t>リヨウ</t>
    </rPh>
    <rPh sb="235" eb="236">
      <t>アト</t>
    </rPh>
    <rPh sb="237" eb="239">
      <t>シュウロウ</t>
    </rPh>
    <rPh sb="239" eb="242">
      <t>ジカンタイ</t>
    </rPh>
    <rPh sb="243" eb="245">
      <t>キサイ</t>
    </rPh>
    <phoneticPr fontId="1"/>
  </si>
  <si>
    <r>
      <rPr>
        <sz val="10"/>
        <color theme="8"/>
        <rFont val="ＭＳ Ｐゴシック"/>
        <family val="3"/>
        <charset val="128"/>
      </rPr>
      <t>〇園、施設名は、認定こども園、保育所、幼稚園、地域型保育事業所などの名称を記載してください。</t>
    </r>
    <r>
      <rPr>
        <sz val="10"/>
        <color theme="1"/>
        <rFont val="ＭＳ Ｐゴシック"/>
        <family val="3"/>
        <charset val="128"/>
      </rPr>
      <t xml:space="preserve">
　※証明日時点で園等を利用しておらず、新たに利用希望を出す場合は、第１希望の園、施設名を記載してください。
　※</t>
    </r>
    <r>
      <rPr>
        <u/>
        <sz val="10"/>
        <color rgb="FFFF0000"/>
        <rFont val="ＭＳ Ｐゴシック"/>
        <family val="3"/>
        <charset val="128"/>
      </rPr>
      <t>きょうだいがいて、それぞれで書類を提出する場合は、そのきょうだい分も提出（コピー可）</t>
    </r>
    <r>
      <rPr>
        <sz val="10"/>
        <color theme="1"/>
        <rFont val="ＭＳ Ｐゴシック"/>
        <family val="3"/>
        <charset val="128"/>
      </rPr>
      <t>してください。</t>
    </r>
    <rPh sb="1" eb="2">
      <t>エン</t>
    </rPh>
    <rPh sb="8" eb="10">
      <t>ニンテイ</t>
    </rPh>
    <rPh sb="13" eb="14">
      <t>エン</t>
    </rPh>
    <rPh sb="15" eb="17">
      <t>ホイク</t>
    </rPh>
    <rPh sb="17" eb="18">
      <t>ショ</t>
    </rPh>
    <rPh sb="19" eb="22">
      <t>ヨウチエン</t>
    </rPh>
    <rPh sb="23" eb="26">
      <t>チイキガタ</t>
    </rPh>
    <rPh sb="26" eb="28">
      <t>ホイク</t>
    </rPh>
    <rPh sb="28" eb="31">
      <t>ジギョウショ</t>
    </rPh>
    <rPh sb="34" eb="36">
      <t>メイショウ</t>
    </rPh>
    <rPh sb="37" eb="39">
      <t>キサイ</t>
    </rPh>
    <rPh sb="49" eb="51">
      <t>ショウメイ</t>
    </rPh>
    <rPh sb="51" eb="52">
      <t>ビ</t>
    </rPh>
    <rPh sb="52" eb="54">
      <t>ジテン</t>
    </rPh>
    <rPh sb="55" eb="56">
      <t>エン</t>
    </rPh>
    <rPh sb="56" eb="57">
      <t>トウ</t>
    </rPh>
    <rPh sb="58" eb="60">
      <t>リヨウ</t>
    </rPh>
    <rPh sb="66" eb="67">
      <t>アラ</t>
    </rPh>
    <rPh sb="69" eb="71">
      <t>リヨウ</t>
    </rPh>
    <rPh sb="71" eb="73">
      <t>キボウ</t>
    </rPh>
    <rPh sb="74" eb="75">
      <t>ダ</t>
    </rPh>
    <rPh sb="76" eb="78">
      <t>バアイ</t>
    </rPh>
    <rPh sb="80" eb="81">
      <t>ダイ</t>
    </rPh>
    <rPh sb="82" eb="84">
      <t>キボウ</t>
    </rPh>
    <rPh sb="85" eb="86">
      <t>エン</t>
    </rPh>
    <rPh sb="87" eb="90">
      <t>シセツメイ</t>
    </rPh>
    <rPh sb="91" eb="93">
      <t>キサイ</t>
    </rPh>
    <rPh sb="117" eb="119">
      <t>ショルイ</t>
    </rPh>
    <rPh sb="120" eb="122">
      <t>テイシュツ</t>
    </rPh>
    <rPh sb="124" eb="126">
      <t>バアイ</t>
    </rPh>
    <rPh sb="135" eb="136">
      <t>ブン</t>
    </rPh>
    <rPh sb="137" eb="139">
      <t>テイシュツ</t>
    </rPh>
    <rPh sb="143" eb="144">
      <t>カ</t>
    </rPh>
    <phoneticPr fontId="1"/>
  </si>
  <si>
    <t>0258</t>
    <phoneticPr fontId="1"/>
  </si>
  <si>
    <t>39</t>
    <phoneticPr fontId="1"/>
  </si>
  <si>
    <t>2219</t>
    <phoneticPr fontId="1"/>
  </si>
  <si>
    <t>35</t>
    <phoneticPr fontId="1"/>
  </si>
  <si>
    <t>1122</t>
    <phoneticPr fontId="1"/>
  </si>
  <si>
    <t>長岡　次郎　　長岡　園子</t>
    <rPh sb="0" eb="2">
      <t>ナガオカ</t>
    </rPh>
    <rPh sb="3" eb="5">
      <t>ジロウ</t>
    </rPh>
    <rPh sb="7" eb="9">
      <t>ナガオカ</t>
    </rPh>
    <rPh sb="10" eb="12">
      <t>エンコ</t>
    </rPh>
    <phoneticPr fontId="1"/>
  </si>
  <si>
    <t>株式会社〇〇〇　アオーレ営業所</t>
    <rPh sb="12" eb="15">
      <t>エイギョウショ</t>
    </rPh>
    <phoneticPr fontId="1"/>
  </si>
  <si>
    <t>長岡市▽▽▽1丁目4番地10</t>
    <rPh sb="7" eb="9">
      <t>チョウメ</t>
    </rPh>
    <rPh sb="11" eb="12">
      <t>チ</t>
    </rPh>
    <phoneticPr fontId="1"/>
  </si>
  <si>
    <t>幼太</t>
    <rPh sb="0" eb="1">
      <t>ヨウ</t>
    </rPh>
    <rPh sb="1" eb="2">
      <t>フトシ</t>
    </rPh>
    <phoneticPr fontId="1"/>
  </si>
  <si>
    <t>園美</t>
    <rPh sb="0" eb="1">
      <t>ソノ</t>
    </rPh>
    <rPh sb="1" eb="2">
      <t>ミ</t>
    </rPh>
    <phoneticPr fontId="1"/>
  </si>
  <si>
    <t>長岡市幸町２丁目１番１号</t>
    <rPh sb="0" eb="3">
      <t>ナガオカシ</t>
    </rPh>
    <rPh sb="3" eb="4">
      <t>サイワイ</t>
    </rPh>
    <rPh sb="4" eb="5">
      <t>マチ</t>
    </rPh>
    <rPh sb="6" eb="8">
      <t>チョウメ</t>
    </rPh>
    <rPh sb="9" eb="10">
      <t>バン</t>
    </rPh>
    <rPh sb="11" eb="12">
      <t>ゴウ</t>
    </rPh>
    <phoneticPr fontId="1"/>
  </si>
  <si>
    <t>長岡市△△町1丁目1番1号</t>
    <rPh sb="0" eb="3">
      <t>ナガオカシ</t>
    </rPh>
    <rPh sb="5" eb="6">
      <t>マチ</t>
    </rPh>
    <rPh sb="7" eb="9">
      <t>チョウメ</t>
    </rPh>
    <rPh sb="10" eb="11">
      <t>バン</t>
    </rPh>
    <rPh sb="12" eb="13">
      <t>ゴウ</t>
    </rPh>
    <phoneticPr fontId="1"/>
  </si>
  <si>
    <t>さいわい保育園</t>
    <rPh sb="4" eb="7">
      <t>ホイクエン</t>
    </rPh>
    <phoneticPr fontId="1"/>
  </si>
  <si>
    <t>〇法令上の育児休業に限らず法人独自の就業規則等に基づいた休業も含みます。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11欄に記載し、過去取得分を備考欄に記載。）。
【入所が内定した場合の育児休業の短縮可否】
〇入園、入所が内定した場合の育児休業の短縮可否について、「□可」又は「□否」にチェックしてください。</t>
    <rPh sb="47" eb="49">
      <t>シュトク</t>
    </rPh>
    <rPh sb="94" eb="95">
      <t>タ</t>
    </rPh>
    <rPh sb="96" eb="98">
      <t>ビコウ</t>
    </rPh>
    <rPh sb="98" eb="99">
      <t>ラン</t>
    </rPh>
    <rPh sb="100" eb="102">
      <t>キサイ</t>
    </rPh>
    <rPh sb="167" eb="169">
      <t>カコ</t>
    </rPh>
    <rPh sb="169" eb="171">
      <t>シュトク</t>
    </rPh>
    <rPh sb="171" eb="172">
      <t>ブン</t>
    </rPh>
    <rPh sb="173" eb="175">
      <t>ビコウ</t>
    </rPh>
    <rPh sb="175" eb="176">
      <t>ラン</t>
    </rPh>
    <rPh sb="177" eb="179">
      <t>キサイ</t>
    </rPh>
    <phoneticPr fontId="1"/>
  </si>
  <si>
    <t>申込予定</t>
    <rPh sb="0" eb="2">
      <t>モウシコミ</t>
    </rPh>
    <rPh sb="2" eb="4">
      <t>ヨテイ</t>
    </rPh>
    <phoneticPr fontId="1"/>
  </si>
  <si>
    <t>証明日・雇用開始日の元号・年・月・日を必ず入力してください。</t>
    <rPh sb="0" eb="3">
      <t>ショウメイビ</t>
    </rPh>
    <rPh sb="4" eb="9">
      <t>コヨウカイシビ</t>
    </rPh>
    <rPh sb="10" eb="12">
      <t>ゲンゴウ</t>
    </rPh>
    <rPh sb="13" eb="14">
      <t>ネン</t>
    </rPh>
    <rPh sb="15" eb="16">
      <t>ツキ</t>
    </rPh>
    <rPh sb="17" eb="18">
      <t>ヒ</t>
    </rPh>
    <rPh sb="19" eb="20">
      <t>カナラ</t>
    </rPh>
    <rPh sb="21" eb="23">
      <t>ニュウリョク</t>
    </rPh>
    <phoneticPr fontId="1"/>
  </si>
  <si>
    <t>※該当箇所を入力後、警告箇所が非表示となります。</t>
    <rPh sb="1" eb="5">
      <t>ガイトウカショ</t>
    </rPh>
    <rPh sb="6" eb="9">
      <t>ニュウリョクゴ</t>
    </rPh>
    <rPh sb="10" eb="12">
      <t>ケイコク</t>
    </rPh>
    <rPh sb="12" eb="14">
      <t>カショ</t>
    </rPh>
    <rPh sb="15" eb="18">
      <t>ヒヒョウジ</t>
    </rPh>
    <phoneticPr fontId="1"/>
  </si>
  <si>
    <t>ホイク　ニンミ</t>
    <phoneticPr fontId="1"/>
  </si>
  <si>
    <t>保育　認美</t>
    <rPh sb="0" eb="2">
      <t>ホイク</t>
    </rPh>
    <rPh sb="3" eb="4">
      <t>ニン</t>
    </rPh>
    <rPh sb="4" eb="5">
      <t>ミ</t>
    </rPh>
    <phoneticPr fontId="1"/>
  </si>
  <si>
    <t>※本証明書及び添付書類の内容について、就労先事業者等に無断で作成し又は改変を行ったときには、刑法上の罪に問われる場合があります。</t>
    <rPh sb="1" eb="2">
      <t>ホン</t>
    </rPh>
    <rPh sb="2" eb="4">
      <t>ショウメイ</t>
    </rPh>
    <rPh sb="4" eb="5">
      <t>ショ</t>
    </rPh>
    <rPh sb="5" eb="6">
      <t>オヨ</t>
    </rPh>
    <rPh sb="7" eb="11">
      <t>テンプショルイ</t>
    </rPh>
    <rPh sb="12" eb="14">
      <t>ナイヨウ</t>
    </rPh>
    <rPh sb="19" eb="21">
      <t>シュウロウ</t>
    </rPh>
    <rPh sb="21" eb="22">
      <t>サキ</t>
    </rPh>
    <rPh sb="22" eb="25">
      <t>ジギョウシャ</t>
    </rPh>
    <rPh sb="25" eb="26">
      <t>トウ</t>
    </rPh>
    <rPh sb="27" eb="29">
      <t>ムダン</t>
    </rPh>
    <rPh sb="30" eb="32">
      <t>サクセイ</t>
    </rPh>
    <rPh sb="33" eb="34">
      <t>マタ</t>
    </rPh>
    <rPh sb="35" eb="37">
      <t>カイヘン</t>
    </rPh>
    <rPh sb="38" eb="39">
      <t>オコナ</t>
    </rPh>
    <rPh sb="46" eb="48">
      <t>ケイホウ</t>
    </rPh>
    <rPh sb="48" eb="49">
      <t>ジョウ</t>
    </rPh>
    <rPh sb="50" eb="51">
      <t>ツミ</t>
    </rPh>
    <rPh sb="52" eb="53">
      <t>ト</t>
    </rPh>
    <rPh sb="56" eb="5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</si>
</sst>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_ "/>
  </numFmts>
  <fonts count="28"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7"/>
      <color theme="1"/>
      <name val="游ゴシック"/>
      <family val="2"/>
      <charset val="128"/>
      <scheme val="minor"/>
    </font>
    <font>
      <sz val="7"/>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u val="double"/>
      <sz val="11"/>
      <color rgb="FFFF0000"/>
      <name val="游ゴシック"/>
      <family val="3"/>
      <charset val="128"/>
      <scheme val="minor"/>
    </font>
    <font>
      <b/>
      <sz val="18"/>
      <color theme="1"/>
      <name val="游ゴシック"/>
      <family val="3"/>
      <charset val="128"/>
      <scheme val="minor"/>
    </font>
    <font>
      <sz val="10"/>
      <color theme="1"/>
      <name val="ＭＳ Ｐゴシック"/>
      <family val="3"/>
      <charset val="128"/>
    </font>
    <font>
      <sz val="10"/>
      <color rgb="FFFF0000"/>
      <name val="ＭＳ Ｐゴシック"/>
      <family val="3"/>
      <charset val="128"/>
    </font>
    <font>
      <u/>
      <sz val="10"/>
      <color theme="1"/>
      <name val="ＭＳ Ｐゴシック"/>
      <family val="3"/>
      <charset val="128"/>
    </font>
    <font>
      <sz val="10"/>
      <name val="ＭＳ Ｐゴシック"/>
      <family val="3"/>
      <charset val="128"/>
    </font>
    <font>
      <sz val="14"/>
      <color theme="1"/>
      <name val="ＭＳ Ｐゴシック"/>
      <family val="3"/>
      <charset val="128"/>
    </font>
    <font>
      <u/>
      <sz val="11"/>
      <color theme="10"/>
      <name val="游ゴシック"/>
      <family val="2"/>
      <charset val="128"/>
      <scheme val="minor"/>
    </font>
    <font>
      <u/>
      <sz val="10"/>
      <color rgb="FFFF0000"/>
      <name val="ＭＳ Ｐゴシック"/>
      <family val="3"/>
      <charset val="128"/>
    </font>
    <font>
      <sz val="11"/>
      <color theme="0"/>
      <name val="游ゴシック"/>
      <family val="3"/>
      <charset val="128"/>
      <scheme val="minor"/>
    </font>
    <font>
      <sz val="12"/>
      <name val="ＭＳ Ｐゴシック"/>
      <family val="3"/>
      <charset val="128"/>
    </font>
    <font>
      <u/>
      <sz val="12"/>
      <name val="ＭＳ Ｐゴシック"/>
      <family val="3"/>
      <charset val="128"/>
    </font>
    <font>
      <b/>
      <sz val="14"/>
      <color rgb="FFFF0000"/>
      <name val="游ゴシック"/>
      <family val="3"/>
      <charset val="128"/>
      <scheme val="minor"/>
    </font>
    <font>
      <sz val="10"/>
      <color theme="8"/>
      <name val="ＭＳ Ｐゴシック"/>
      <family val="3"/>
      <charset val="128"/>
    </font>
    <font>
      <b/>
      <sz val="12"/>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FF00"/>
        <bgColor indexed="64"/>
      </patternFill>
    </fill>
  </fills>
  <borders count="7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auto="1"/>
      </top>
      <bottom/>
      <diagonal/>
    </border>
    <border>
      <left/>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tted">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auto="1"/>
      </left>
      <right style="thin">
        <color auto="1"/>
      </right>
      <top/>
      <bottom style="thin">
        <color auto="1"/>
      </bottom>
      <diagonal/>
    </border>
    <border>
      <left/>
      <right/>
      <top/>
      <bottom style="hair">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426">
    <xf numFmtId="0" fontId="0" fillId="0" borderId="0" xfId="0">
      <alignment vertical="center"/>
    </xf>
    <xf numFmtId="0" fontId="0" fillId="0" borderId="0" xfId="0" applyAlignment="1">
      <alignment horizontal="center" vertical="center"/>
    </xf>
    <xf numFmtId="0" fontId="0" fillId="2" borderId="4" xfId="0" applyFill="1" applyBorder="1" applyProtection="1">
      <alignment vertical="center"/>
      <protection locked="0"/>
    </xf>
    <xf numFmtId="0" fontId="15" fillId="0" borderId="0" xfId="0" applyFont="1">
      <alignment vertical="center"/>
    </xf>
    <xf numFmtId="0" fontId="15" fillId="0" borderId="68" xfId="0" applyFont="1" applyBorder="1" applyAlignment="1">
      <alignment vertical="center" wrapText="1"/>
    </xf>
    <xf numFmtId="0" fontId="15" fillId="0" borderId="0" xfId="0" applyFont="1" applyAlignment="1">
      <alignment vertical="center" wrapText="1"/>
    </xf>
    <xf numFmtId="0" fontId="15" fillId="2" borderId="0" xfId="0" applyFont="1" applyFill="1" applyAlignment="1">
      <alignment vertical="center" wrapText="1"/>
    </xf>
    <xf numFmtId="0" fontId="15" fillId="2" borderId="0" xfId="0" applyFont="1" applyFill="1">
      <alignment vertical="center"/>
    </xf>
    <xf numFmtId="0" fontId="17" fillId="2" borderId="0" xfId="0" applyFont="1" applyFill="1">
      <alignment vertical="center"/>
    </xf>
    <xf numFmtId="0" fontId="15" fillId="0" borderId="68" xfId="0" applyFont="1" applyBorder="1" applyAlignment="1">
      <alignment horizontal="left" vertical="center" wrapText="1"/>
    </xf>
    <xf numFmtId="0" fontId="17" fillId="0" borderId="0" xfId="0" applyFont="1">
      <alignment vertical="center"/>
    </xf>
    <xf numFmtId="0" fontId="18" fillId="0" borderId="68" xfId="0" applyFont="1" applyBorder="1" applyAlignment="1">
      <alignment vertical="center" wrapText="1"/>
    </xf>
    <xf numFmtId="0" fontId="15" fillId="0" borderId="0" xfId="0" applyFont="1" applyAlignment="1">
      <alignment horizontal="center" vertical="center"/>
    </xf>
    <xf numFmtId="0" fontId="15" fillId="0" borderId="69" xfId="0" applyFont="1" applyBorder="1" applyAlignment="1">
      <alignment vertical="center" wrapText="1"/>
    </xf>
    <xf numFmtId="0" fontId="15" fillId="0" borderId="68" xfId="0" applyFont="1" applyBorder="1">
      <alignment vertical="center"/>
    </xf>
    <xf numFmtId="0" fontId="15" fillId="0" borderId="68" xfId="0" applyFont="1" applyBorder="1" applyAlignment="1">
      <alignment vertical="center" wrapText="1"/>
    </xf>
    <xf numFmtId="0" fontId="15" fillId="0" borderId="72" xfId="0" applyFont="1" applyBorder="1" applyAlignment="1">
      <alignment vertical="top" wrapText="1"/>
    </xf>
    <xf numFmtId="0" fontId="19" fillId="0" borderId="0" xfId="0" applyFont="1" applyAlignment="1">
      <alignment horizontal="center" vertical="center"/>
    </xf>
    <xf numFmtId="0" fontId="22" fillId="0" borderId="0" xfId="1" applyFont="1" applyFill="1" applyAlignment="1">
      <alignment horizontal="center" vertical="center"/>
    </xf>
    <xf numFmtId="0" fontId="15" fillId="0" borderId="68" xfId="0" applyFont="1" applyBorder="1" applyAlignment="1">
      <alignment horizontal="center" vertical="center" wrapText="1"/>
    </xf>
    <xf numFmtId="0" fontId="0" fillId="2" borderId="31" xfId="0" applyFill="1" applyBorder="1" applyAlignment="1" applyProtection="1">
      <alignment vertical="center"/>
      <protection locked="0"/>
    </xf>
    <xf numFmtId="0" fontId="0" fillId="2" borderId="31" xfId="0" applyFill="1" applyBorder="1" applyProtection="1">
      <alignment vertical="center"/>
      <protection locked="0"/>
    </xf>
    <xf numFmtId="0" fontId="0" fillId="2" borderId="40" xfId="0" applyFill="1" applyBorder="1" applyAlignment="1" applyProtection="1">
      <alignment vertical="center"/>
      <protection locked="0"/>
    </xf>
    <xf numFmtId="176" fontId="0" fillId="0" borderId="0" xfId="0" applyNumberFormat="1">
      <alignment vertical="center"/>
    </xf>
    <xf numFmtId="0" fontId="0" fillId="0" borderId="0" xfId="0" applyProtection="1">
      <alignment vertical="center"/>
      <protection locked="0"/>
    </xf>
    <xf numFmtId="0" fontId="0" fillId="2" borderId="40" xfId="0" applyFill="1" applyBorder="1" applyProtection="1">
      <alignment vertical="center"/>
      <protection locked="0"/>
    </xf>
    <xf numFmtId="0" fontId="0" fillId="0" borderId="0" xfId="0" applyProtection="1">
      <alignment vertical="center"/>
    </xf>
    <xf numFmtId="0" fontId="0" fillId="0" borderId="0" xfId="0" applyAlignment="1" applyProtection="1">
      <alignment horizontal="center" vertical="center"/>
    </xf>
    <xf numFmtId="176" fontId="0" fillId="0" borderId="0" xfId="0" applyNumberFormat="1" applyProtection="1">
      <alignment vertical="center"/>
    </xf>
    <xf numFmtId="0" fontId="0" fillId="0" borderId="0" xfId="0" applyAlignment="1" applyProtection="1">
      <alignment horizontal="right" vertical="center"/>
    </xf>
    <xf numFmtId="0" fontId="25" fillId="0" borderId="0" xfId="0" applyFont="1" applyAlignment="1" applyProtection="1">
      <alignment horizontal="left" vertical="center"/>
    </xf>
    <xf numFmtId="0" fontId="11" fillId="0" borderId="0" xfId="0" applyFont="1" applyProtection="1">
      <alignment vertical="center"/>
    </xf>
    <xf numFmtId="0" fontId="11" fillId="0" borderId="0" xfId="0" applyFont="1" applyAlignment="1" applyProtection="1">
      <alignment horizontal="center" vertical="center"/>
    </xf>
    <xf numFmtId="0" fontId="0" fillId="0" borderId="4" xfId="0" applyBorder="1" applyProtection="1">
      <alignment vertical="center"/>
    </xf>
    <xf numFmtId="0" fontId="6" fillId="0" borderId="30" xfId="0" applyFont="1" applyBorder="1" applyAlignment="1" applyProtection="1">
      <alignment vertical="center"/>
    </xf>
    <xf numFmtId="0" fontId="5" fillId="0" borderId="31" xfId="0" applyFont="1" applyBorder="1" applyAlignment="1" applyProtection="1">
      <alignmen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0" fillId="2" borderId="4" xfId="0" applyFill="1" applyBorder="1" applyProtection="1">
      <alignment vertical="center"/>
    </xf>
    <xf numFmtId="0" fontId="0" fillId="0" borderId="5" xfId="0" applyBorder="1" applyProtection="1">
      <alignment vertical="center"/>
    </xf>
    <xf numFmtId="0" fontId="0" fillId="0" borderId="31" xfId="0" applyBorder="1" applyProtection="1">
      <alignment vertical="center"/>
    </xf>
    <xf numFmtId="0" fontId="0" fillId="2" borderId="31" xfId="0" applyFill="1" applyBorder="1" applyAlignment="1" applyProtection="1">
      <alignment vertical="center"/>
    </xf>
    <xf numFmtId="0" fontId="0" fillId="2" borderId="31" xfId="0" applyFill="1" applyBorder="1" applyProtection="1">
      <alignment vertical="center"/>
    </xf>
    <xf numFmtId="0" fontId="8" fillId="0" borderId="0" xfId="0" applyFont="1" applyAlignment="1" applyProtection="1">
      <alignment vertical="center" wrapText="1"/>
    </xf>
    <xf numFmtId="0" fontId="0" fillId="0" borderId="36" xfId="0" applyBorder="1" applyAlignment="1" applyProtection="1">
      <alignment vertical="center" wrapText="1"/>
    </xf>
    <xf numFmtId="0" fontId="0" fillId="0" borderId="4" xfId="0" applyFill="1" applyBorder="1" applyAlignment="1" applyProtection="1">
      <alignment horizontal="center" vertical="center"/>
    </xf>
    <xf numFmtId="0" fontId="0" fillId="0" borderId="4" xfId="0" applyFill="1" applyBorder="1" applyProtection="1">
      <alignment vertical="center"/>
    </xf>
    <xf numFmtId="0" fontId="5" fillId="0" borderId="4" xfId="0" applyFont="1" applyFill="1" applyBorder="1" applyProtection="1">
      <alignment vertical="center"/>
    </xf>
    <xf numFmtId="0" fontId="5" fillId="0" borderId="4" xfId="0" applyFont="1" applyFill="1" applyBorder="1" applyAlignment="1" applyProtection="1">
      <alignment horizontal="center" vertical="center"/>
    </xf>
    <xf numFmtId="0" fontId="0" fillId="0" borderId="5" xfId="0" applyFill="1" applyBorder="1" applyProtection="1">
      <alignment vertical="center"/>
    </xf>
    <xf numFmtId="177" fontId="0" fillId="0" borderId="0" xfId="0" applyNumberFormat="1" applyProtection="1">
      <alignment vertical="center"/>
    </xf>
    <xf numFmtId="20" fontId="0" fillId="0" borderId="0" xfId="0" applyNumberFormat="1" applyProtection="1">
      <alignment vertical="center"/>
    </xf>
    <xf numFmtId="0" fontId="0" fillId="0" borderId="0" xfId="0" applyNumberFormat="1" applyProtection="1">
      <alignment vertical="center"/>
    </xf>
    <xf numFmtId="0" fontId="0" fillId="0" borderId="28" xfId="0" applyBorder="1" applyProtection="1">
      <alignment vertical="center"/>
    </xf>
    <xf numFmtId="0" fontId="0" fillId="0" borderId="29" xfId="0" applyBorder="1" applyProtection="1">
      <alignment vertical="center"/>
    </xf>
    <xf numFmtId="0" fontId="0" fillId="0" borderId="5" xfId="0" applyBorder="1" applyAlignment="1" applyProtection="1">
      <alignment horizontal="right" vertical="center"/>
    </xf>
    <xf numFmtId="0" fontId="0" fillId="0" borderId="51" xfId="0" applyBorder="1" applyAlignment="1" applyProtection="1">
      <alignment vertical="center"/>
    </xf>
    <xf numFmtId="0" fontId="0" fillId="0" borderId="41" xfId="0" applyBorder="1" applyAlignment="1" applyProtection="1">
      <alignment horizontal="left" vertical="center"/>
    </xf>
    <xf numFmtId="0" fontId="0" fillId="0" borderId="55" xfId="0" applyBorder="1" applyProtection="1">
      <alignment vertical="center"/>
    </xf>
    <xf numFmtId="0" fontId="0" fillId="0" borderId="54" xfId="0" applyBorder="1" applyProtection="1">
      <alignment vertical="center"/>
    </xf>
    <xf numFmtId="0" fontId="0" fillId="0" borderId="56" xfId="0" applyBorder="1" applyProtection="1">
      <alignment vertical="center"/>
    </xf>
    <xf numFmtId="0" fontId="0" fillId="0" borderId="0" xfId="0" applyBorder="1" applyProtection="1">
      <alignment vertical="center"/>
    </xf>
    <xf numFmtId="0" fontId="0" fillId="0" borderId="2" xfId="0" applyBorder="1" applyProtection="1">
      <alignment vertical="center"/>
    </xf>
    <xf numFmtId="0" fontId="0" fillId="5" borderId="0" xfId="0" applyNumberFormat="1" applyFill="1" applyProtection="1">
      <alignment vertical="center"/>
    </xf>
    <xf numFmtId="0" fontId="0" fillId="0" borderId="32" xfId="0" applyBorder="1" applyProtection="1">
      <alignment vertical="center"/>
    </xf>
    <xf numFmtId="0" fontId="0" fillId="0" borderId="40" xfId="0" applyBorder="1" applyProtection="1">
      <alignment vertical="center"/>
    </xf>
    <xf numFmtId="0" fontId="0" fillId="2" borderId="40" xfId="0" applyFill="1" applyBorder="1" applyProtection="1">
      <alignment vertical="center"/>
    </xf>
    <xf numFmtId="0" fontId="0" fillId="0" borderId="40" xfId="0" applyFill="1" applyBorder="1" applyProtection="1">
      <alignment vertical="center"/>
    </xf>
    <xf numFmtId="0" fontId="0" fillId="2" borderId="40" xfId="0" applyFill="1" applyBorder="1" applyAlignment="1" applyProtection="1">
      <alignment vertical="center"/>
    </xf>
    <xf numFmtId="0" fontId="0" fillId="0" borderId="41" xfId="0" applyBorder="1" applyProtection="1">
      <alignment vertical="center"/>
    </xf>
    <xf numFmtId="0" fontId="2" fillId="0" borderId="4" xfId="0" applyFont="1" applyBorder="1" applyAlignment="1" applyProtection="1">
      <alignment horizontal="center" vertical="center"/>
    </xf>
    <xf numFmtId="0" fontId="0" fillId="0" borderId="29" xfId="0" applyBorder="1" applyAlignment="1" applyProtection="1">
      <alignment vertical="center"/>
    </xf>
    <xf numFmtId="178" fontId="0" fillId="0" borderId="0" xfId="0" applyNumberFormat="1" applyProtection="1">
      <alignment vertical="center"/>
    </xf>
    <xf numFmtId="0" fontId="0" fillId="0" borderId="31" xfId="0" applyFill="1" applyBorder="1" applyProtection="1">
      <alignment vertical="center"/>
    </xf>
    <xf numFmtId="0" fontId="0" fillId="0" borderId="0" xfId="0" applyAlignment="1" applyProtection="1">
      <alignment horizontal="left" vertical="center"/>
    </xf>
    <xf numFmtId="0" fontId="0" fillId="0" borderId="9" xfId="0" applyBorder="1" applyProtection="1">
      <alignment vertical="center"/>
    </xf>
    <xf numFmtId="0" fontId="0" fillId="0" borderId="66" xfId="0" applyBorder="1" applyProtection="1">
      <alignment vertical="center"/>
    </xf>
    <xf numFmtId="0" fontId="0" fillId="0" borderId="0" xfId="0" applyNumberFormat="1" applyFill="1" applyProtection="1">
      <alignment vertical="center"/>
    </xf>
    <xf numFmtId="0" fontId="7" fillId="0" borderId="9" xfId="0" applyFont="1" applyBorder="1" applyAlignment="1" applyProtection="1">
      <alignment vertical="center"/>
    </xf>
    <xf numFmtId="0" fontId="2" fillId="0" borderId="9" xfId="0" applyFont="1" applyBorder="1" applyAlignment="1" applyProtection="1">
      <alignment vertical="center"/>
    </xf>
    <xf numFmtId="0" fontId="0" fillId="0" borderId="9" xfId="0" applyFill="1" applyBorder="1" applyAlignment="1" applyProtection="1">
      <alignment horizontal="center" vertical="center"/>
    </xf>
    <xf numFmtId="0" fontId="0" fillId="0" borderId="66" xfId="0" applyBorder="1" applyAlignment="1" applyProtection="1">
      <alignment horizontal="center" vertical="center"/>
    </xf>
    <xf numFmtId="0" fontId="0" fillId="0" borderId="6" xfId="0" applyBorder="1" applyProtection="1">
      <alignment vertical="center"/>
    </xf>
    <xf numFmtId="0" fontId="0" fillId="0" borderId="9" xfId="0" applyBorder="1" applyAlignment="1" applyProtection="1">
      <alignment horizontal="right" vertical="center"/>
    </xf>
    <xf numFmtId="0" fontId="0" fillId="0" borderId="17" xfId="0" applyBorder="1" applyProtection="1">
      <alignment vertical="center"/>
    </xf>
    <xf numFmtId="0" fontId="0" fillId="0" borderId="17" xfId="0" applyBorder="1" applyAlignment="1" applyProtection="1">
      <alignment horizontal="right" vertical="center"/>
    </xf>
    <xf numFmtId="0" fontId="0" fillId="0" borderId="17" xfId="0" applyBorder="1" applyAlignment="1" applyProtection="1">
      <alignment horizontal="center" vertical="center"/>
    </xf>
    <xf numFmtId="0" fontId="0" fillId="0" borderId="14" xfId="0" applyBorder="1" applyProtection="1">
      <alignment vertical="center"/>
    </xf>
    <xf numFmtId="0" fontId="0" fillId="0" borderId="14" xfId="0" applyBorder="1" applyAlignment="1" applyProtection="1">
      <alignment horizontal="right" vertical="center"/>
    </xf>
    <xf numFmtId="0" fontId="0" fillId="0" borderId="0" xfId="0" applyBorder="1" applyAlignment="1" applyProtection="1">
      <alignment horizontal="left" vertical="center"/>
    </xf>
    <xf numFmtId="0" fontId="0" fillId="0" borderId="0" xfId="0" applyFill="1" applyBorder="1" applyProtection="1">
      <alignment vertical="center"/>
    </xf>
    <xf numFmtId="0" fontId="0" fillId="0" borderId="0" xfId="0" applyBorder="1" applyAlignment="1" applyProtection="1"/>
    <xf numFmtId="0" fontId="0" fillId="0" borderId="12" xfId="0" applyBorder="1" applyProtection="1">
      <alignment vertical="center"/>
    </xf>
    <xf numFmtId="0" fontId="7" fillId="0" borderId="0" xfId="0" applyFont="1" applyAlignment="1" applyProtection="1">
      <alignment horizontal="left" vertical="center" shrinkToFit="1"/>
    </xf>
    <xf numFmtId="0" fontId="0" fillId="0" borderId="0" xfId="0" applyAlignment="1" applyProtection="1">
      <alignment horizontal="left" vertical="center" shrinkToFit="1"/>
    </xf>
    <xf numFmtId="0" fontId="0" fillId="0" borderId="0" xfId="0" applyAlignment="1" applyProtection="1">
      <alignment vertical="center" shrinkToFit="1"/>
    </xf>
    <xf numFmtId="0" fontId="8" fillId="0" borderId="0" xfId="0" applyFont="1" applyAlignment="1" applyProtection="1">
      <alignment horizontal="right" vertical="center"/>
    </xf>
    <xf numFmtId="0" fontId="0" fillId="0" borderId="14" xfId="0" applyBorder="1" applyAlignment="1" applyProtection="1">
      <alignment vertical="center"/>
    </xf>
    <xf numFmtId="0" fontId="0" fillId="0" borderId="14"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6" fillId="0" borderId="31" xfId="0" applyFont="1" applyBorder="1" applyAlignment="1" applyProtection="1">
      <alignment vertical="center"/>
    </xf>
    <xf numFmtId="0" fontId="5" fillId="0" borderId="0" xfId="0" applyFont="1" applyBorder="1" applyAlignment="1" applyProtection="1">
      <alignment vertical="center"/>
    </xf>
    <xf numFmtId="0" fontId="0" fillId="0" borderId="31" xfId="0" applyBorder="1" applyAlignment="1" applyProtection="1">
      <alignment vertical="center"/>
    </xf>
    <xf numFmtId="0" fontId="7" fillId="0" borderId="4" xfId="0" applyFont="1" applyBorder="1" applyAlignment="1" applyProtection="1">
      <alignment horizontal="center" vertical="center"/>
    </xf>
    <xf numFmtId="0" fontId="0" fillId="0" borderId="4" xfId="0" applyBorder="1" applyAlignment="1" applyProtection="1">
      <alignment vertical="center"/>
    </xf>
    <xf numFmtId="0" fontId="0" fillId="0" borderId="4" xfId="0" applyBorder="1" applyAlignment="1" applyProtection="1">
      <alignment horizontal="left" vertical="center"/>
    </xf>
    <xf numFmtId="0" fontId="0" fillId="0" borderId="54" xfId="0" applyBorder="1" applyAlignment="1" applyProtection="1">
      <alignment horizontal="center" vertical="center"/>
    </xf>
    <xf numFmtId="0" fontId="0" fillId="0" borderId="54" xfId="0" applyBorder="1" applyAlignment="1" applyProtection="1">
      <alignment vertical="center"/>
    </xf>
    <xf numFmtId="0" fontId="0" fillId="0" borderId="28" xfId="0" applyBorder="1" applyAlignment="1" applyProtection="1">
      <alignment vertical="center"/>
    </xf>
    <xf numFmtId="0" fontId="0" fillId="0" borderId="9" xfId="0" applyBorder="1" applyAlignment="1" applyProtection="1">
      <alignment horizontal="center" vertical="center"/>
    </xf>
    <xf numFmtId="0" fontId="0" fillId="0" borderId="14" xfId="0" applyBorder="1" applyAlignment="1" applyProtection="1">
      <alignment horizontal="left" vertical="center"/>
    </xf>
    <xf numFmtId="0" fontId="0" fillId="0" borderId="9" xfId="0" applyBorder="1" applyAlignment="1" applyProtection="1">
      <alignment horizontal="left" vertical="center"/>
    </xf>
    <xf numFmtId="0" fontId="0" fillId="0" borderId="0" xfId="0" applyBorder="1" applyAlignment="1" applyProtection="1">
      <alignment vertical="center"/>
    </xf>
    <xf numFmtId="0" fontId="0" fillId="0" borderId="9" xfId="0" applyFill="1" applyBorder="1" applyAlignment="1" applyProtection="1">
      <alignment vertical="center"/>
    </xf>
    <xf numFmtId="0" fontId="0" fillId="0" borderId="31" xfId="0" applyFill="1" applyBorder="1" applyProtection="1">
      <alignment vertical="center"/>
      <protection locked="0"/>
    </xf>
    <xf numFmtId="0" fontId="0" fillId="0" borderId="14" xfId="0" applyBorder="1" applyAlignment="1" applyProtection="1">
      <alignment vertical="center"/>
    </xf>
    <xf numFmtId="0" fontId="0" fillId="0" borderId="14"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6" fillId="0" borderId="31" xfId="0" applyFont="1" applyBorder="1" applyAlignment="1" applyProtection="1">
      <alignment vertical="center"/>
    </xf>
    <xf numFmtId="0" fontId="5" fillId="0" borderId="0" xfId="0" applyFont="1" applyBorder="1" applyAlignment="1" applyProtection="1">
      <alignment vertical="center"/>
    </xf>
    <xf numFmtId="0" fontId="0" fillId="0" borderId="31" xfId="0" applyBorder="1" applyAlignment="1" applyProtection="1">
      <alignment vertical="center"/>
    </xf>
    <xf numFmtId="0" fontId="7" fillId="0" borderId="4" xfId="0" applyFont="1" applyBorder="1" applyAlignment="1" applyProtection="1">
      <alignment horizontal="center" vertical="center"/>
    </xf>
    <xf numFmtId="0" fontId="0" fillId="0" borderId="4" xfId="0" applyBorder="1" applyAlignment="1" applyProtection="1">
      <alignment vertical="center"/>
    </xf>
    <xf numFmtId="0" fontId="0" fillId="0" borderId="4" xfId="0" applyBorder="1" applyAlignment="1" applyProtection="1">
      <alignment horizontal="left" vertical="center"/>
    </xf>
    <xf numFmtId="0" fontId="0" fillId="0" borderId="54" xfId="0" applyBorder="1" applyAlignment="1" applyProtection="1">
      <alignment horizontal="center" vertical="center"/>
    </xf>
    <xf numFmtId="0" fontId="0" fillId="0" borderId="54" xfId="0" applyBorder="1" applyAlignment="1" applyProtection="1">
      <alignment vertical="center"/>
    </xf>
    <xf numFmtId="0" fontId="0" fillId="0" borderId="28" xfId="0" applyBorder="1" applyAlignment="1" applyProtection="1">
      <alignment vertical="center"/>
    </xf>
    <xf numFmtId="0" fontId="0" fillId="0" borderId="9" xfId="0" applyBorder="1" applyAlignment="1" applyProtection="1">
      <alignment horizontal="center" vertical="center"/>
    </xf>
    <xf numFmtId="0" fontId="0" fillId="0" borderId="14" xfId="0" applyBorder="1" applyAlignment="1" applyProtection="1">
      <alignment horizontal="left" vertical="center"/>
    </xf>
    <xf numFmtId="0" fontId="0" fillId="0" borderId="9" xfId="0" applyBorder="1" applyAlignment="1" applyProtection="1">
      <alignment horizontal="left" vertical="center"/>
    </xf>
    <xf numFmtId="0" fontId="0" fillId="0" borderId="0" xfId="0" applyBorder="1" applyAlignment="1" applyProtection="1">
      <alignment vertical="center"/>
    </xf>
    <xf numFmtId="0" fontId="0" fillId="0" borderId="9" xfId="0" applyFill="1" applyBorder="1" applyAlignment="1" applyProtection="1">
      <alignment vertical="center"/>
    </xf>
    <xf numFmtId="0" fontId="13" fillId="0" borderId="0" xfId="0" applyFont="1" applyBorder="1" applyAlignment="1" applyProtection="1">
      <alignment vertical="center"/>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0" fillId="0" borderId="61" xfId="0" applyBorder="1" applyAlignment="1" applyProtection="1">
      <alignment horizontal="center" vertical="center"/>
    </xf>
    <xf numFmtId="0" fontId="0" fillId="0" borderId="62" xfId="0" applyBorder="1" applyAlignment="1" applyProtection="1">
      <alignment horizontal="center" vertical="center"/>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63" xfId="0" applyBorder="1" applyAlignment="1" applyProtection="1">
      <alignment horizontal="center" vertical="center"/>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applyAlignment="1" applyProtection="1">
      <alignment vertical="center"/>
    </xf>
    <xf numFmtId="0" fontId="0" fillId="0" borderId="11" xfId="0" applyBorder="1" applyAlignment="1" applyProtection="1">
      <alignment horizontal="center" vertical="top" wrapText="1"/>
    </xf>
    <xf numFmtId="0" fontId="0" fillId="0" borderId="0" xfId="0" applyBorder="1" applyAlignment="1" applyProtection="1">
      <alignment horizontal="center" vertical="top" wrapText="1"/>
    </xf>
    <xf numFmtId="0" fontId="0" fillId="0" borderId="25" xfId="0" applyBorder="1" applyAlignment="1" applyProtection="1">
      <alignment horizontal="center" vertical="top"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9" xfId="0" applyFill="1" applyBorder="1" applyAlignment="1" applyProtection="1">
      <alignment vertical="center"/>
    </xf>
    <xf numFmtId="0" fontId="0" fillId="0" borderId="9" xfId="0" applyBorder="1" applyAlignment="1" applyProtection="1">
      <alignment horizontal="left" vertical="center"/>
    </xf>
    <xf numFmtId="0" fontId="0" fillId="0" borderId="9" xfId="0" applyFill="1" applyBorder="1" applyAlignment="1" applyProtection="1">
      <alignment horizontal="left" vertical="center"/>
    </xf>
    <xf numFmtId="0" fontId="9" fillId="0" borderId="8" xfId="0" applyFont="1" applyBorder="1" applyAlignment="1" applyProtection="1">
      <alignment horizontal="center"/>
    </xf>
    <xf numFmtId="0" fontId="10" fillId="0" borderId="9" xfId="0" applyFont="1" applyBorder="1" applyAlignment="1" applyProtection="1">
      <alignment horizontal="center"/>
    </xf>
    <xf numFmtId="0" fontId="10" fillId="0" borderId="24" xfId="0" applyFont="1" applyBorder="1" applyAlignment="1" applyProtection="1">
      <alignment horizontal="center"/>
    </xf>
    <xf numFmtId="0" fontId="0" fillId="0" borderId="65" xfId="0" applyBorder="1" applyAlignment="1" applyProtection="1">
      <alignment vertical="center"/>
    </xf>
    <xf numFmtId="0" fontId="0" fillId="0" borderId="23" xfId="0" applyBorder="1" applyAlignment="1" applyProtection="1">
      <alignment vertical="center"/>
    </xf>
    <xf numFmtId="0" fontId="0" fillId="2" borderId="23"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0" borderId="16" xfId="0" applyBorder="1" applyAlignment="1" applyProtection="1">
      <alignment vertical="center"/>
    </xf>
    <xf numFmtId="0" fontId="0" fillId="0" borderId="17" xfId="0" applyBorder="1" applyAlignment="1" applyProtection="1">
      <alignment vertical="center"/>
    </xf>
    <xf numFmtId="0" fontId="0" fillId="0" borderId="9" xfId="0" applyFont="1" applyBorder="1" applyAlignment="1" applyProtection="1">
      <alignment horizontal="right" vertical="center"/>
    </xf>
    <xf numFmtId="0" fontId="8"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2" borderId="14" xfId="0" applyFill="1" applyBorder="1" applyAlignment="1" applyProtection="1">
      <alignment horizontal="center" vertical="center"/>
      <protection locked="0"/>
    </xf>
    <xf numFmtId="0" fontId="0" fillId="0" borderId="14" xfId="0" applyBorder="1" applyAlignment="1" applyProtection="1">
      <alignment horizontal="center" vertical="center"/>
    </xf>
    <xf numFmtId="0" fontId="0" fillId="0" borderId="26" xfId="0" applyBorder="1" applyAlignment="1" applyProtection="1">
      <alignment horizontal="center" vertical="center"/>
    </xf>
    <xf numFmtId="0" fontId="0" fillId="0" borderId="14" xfId="0" applyBorder="1" applyAlignment="1" applyProtection="1">
      <alignment horizontal="left" vertical="center"/>
    </xf>
    <xf numFmtId="0" fontId="0" fillId="0" borderId="14" xfId="0" applyBorder="1" applyAlignment="1" applyProtection="1">
      <alignment horizontal="left" vertical="center" shrinkToFit="1"/>
    </xf>
    <xf numFmtId="0" fontId="0" fillId="0" borderId="15" xfId="0" applyBorder="1" applyAlignment="1" applyProtection="1">
      <alignment horizontal="left" vertical="center" shrinkToFit="1"/>
    </xf>
    <xf numFmtId="0" fontId="0" fillId="2" borderId="9" xfId="0" applyFill="1" applyBorder="1" applyAlignment="1" applyProtection="1">
      <alignment horizontal="center" vertical="center"/>
      <protection locked="0"/>
    </xf>
    <xf numFmtId="0" fontId="0" fillId="0" borderId="64" xfId="0" applyBorder="1" applyAlignment="1" applyProtection="1">
      <alignment horizontal="left" vertical="center"/>
    </xf>
    <xf numFmtId="0" fontId="0" fillId="0" borderId="22" xfId="0" applyBorder="1" applyAlignment="1" applyProtection="1">
      <alignment horizontal="left" vertical="center"/>
    </xf>
    <xf numFmtId="0" fontId="0" fillId="2" borderId="22" xfId="0" applyFill="1" applyBorder="1" applyAlignment="1" applyProtection="1">
      <alignment horizontal="center" vertical="center"/>
      <protection locked="0"/>
    </xf>
    <xf numFmtId="0" fontId="0" fillId="0" borderId="9" xfId="0" applyBorder="1" applyAlignment="1" applyProtection="1">
      <alignment horizontal="left" vertical="center" shrinkToFit="1"/>
    </xf>
    <xf numFmtId="0" fontId="0" fillId="0" borderId="10" xfId="0" applyBorder="1" applyAlignment="1" applyProtection="1">
      <alignment horizontal="left" vertical="center" shrinkToFit="1"/>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7" fillId="0" borderId="33" xfId="0" applyFont="1" applyBorder="1" applyAlignment="1" applyProtection="1">
      <alignment vertical="center"/>
    </xf>
    <xf numFmtId="0" fontId="7" fillId="0" borderId="7" xfId="0" applyFont="1" applyBorder="1" applyAlignment="1" applyProtection="1">
      <alignment horizontal="right" vertical="center"/>
    </xf>
    <xf numFmtId="0" fontId="2" fillId="0" borderId="7" xfId="0" applyFont="1" applyBorder="1" applyAlignment="1" applyProtection="1">
      <alignment horizontal="right" vertical="center"/>
    </xf>
    <xf numFmtId="0" fontId="11" fillId="0" borderId="6" xfId="0" applyFont="1" applyBorder="1" applyAlignment="1" applyProtection="1">
      <alignment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0" fontId="0" fillId="2" borderId="1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7"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0" fillId="4" borderId="71" xfId="0" applyFill="1" applyBorder="1" applyAlignment="1" applyProtection="1">
      <alignment horizontal="center" vertical="center"/>
      <protection locked="0"/>
    </xf>
    <xf numFmtId="0" fontId="0" fillId="4" borderId="22" xfId="0" applyFill="1" applyBorder="1" applyAlignment="1" applyProtection="1">
      <alignment horizontal="center" vertical="center"/>
      <protection locked="0"/>
    </xf>
    <xf numFmtId="0" fontId="0" fillId="0" borderId="17" xfId="0" applyBorder="1" applyAlignment="1" applyProtection="1">
      <alignment horizontal="left" vertical="center"/>
    </xf>
    <xf numFmtId="0" fontId="0" fillId="0" borderId="17" xfId="0" applyBorder="1" applyAlignment="1" applyProtection="1">
      <alignment horizontal="left" vertical="center" shrinkToFit="1"/>
    </xf>
    <xf numFmtId="0" fontId="0" fillId="0" borderId="18" xfId="0" applyBorder="1" applyAlignment="1" applyProtection="1">
      <alignment horizontal="left" vertical="center" shrinkToFit="1"/>
    </xf>
    <xf numFmtId="0" fontId="0" fillId="2" borderId="21"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4" borderId="70"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4" xfId="0" applyBorder="1" applyAlignment="1" applyProtection="1">
      <alignment horizontal="center" vertical="center"/>
    </xf>
    <xf numFmtId="0" fontId="0" fillId="0" borderId="28" xfId="0" applyBorder="1" applyAlignment="1" applyProtection="1">
      <alignment horizontal="left" vertical="center"/>
    </xf>
    <xf numFmtId="0" fontId="0" fillId="0" borderId="28" xfId="0" applyBorder="1" applyAlignment="1" applyProtection="1">
      <alignment vertical="center"/>
    </xf>
    <xf numFmtId="0" fontId="0" fillId="0" borderId="34" xfId="0" applyBorder="1" applyAlignment="1" applyProtection="1">
      <alignment vertical="center"/>
    </xf>
    <xf numFmtId="0" fontId="0" fillId="0" borderId="35" xfId="0" applyBorder="1" applyAlignment="1" applyProtection="1">
      <alignment horizontal="center" vertical="center"/>
    </xf>
    <xf numFmtId="176" fontId="0" fillId="2" borderId="9" xfId="0" applyNumberFormat="1" applyFill="1" applyBorder="1" applyAlignment="1" applyProtection="1">
      <alignment horizontal="center" vertical="center"/>
      <protection locked="0"/>
    </xf>
    <xf numFmtId="0" fontId="7" fillId="0" borderId="48"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0" fillId="0" borderId="9" xfId="0" applyBorder="1" applyAlignment="1" applyProtection="1">
      <alignment vertical="center"/>
    </xf>
    <xf numFmtId="0" fontId="0" fillId="2" borderId="28" xfId="0" applyFill="1" applyBorder="1" applyAlignment="1" applyProtection="1">
      <alignment horizontal="center" vertical="center"/>
      <protection locked="0"/>
    </xf>
    <xf numFmtId="0" fontId="0" fillId="0" borderId="40" xfId="0" applyBorder="1" applyAlignment="1" applyProtection="1">
      <alignment vertical="center"/>
    </xf>
    <xf numFmtId="0" fontId="0" fillId="0" borderId="39" xfId="0" applyBorder="1" applyAlignment="1" applyProtection="1">
      <alignment horizontal="center" vertical="center"/>
    </xf>
    <xf numFmtId="0" fontId="0" fillId="0" borderId="50" xfId="0" applyBorder="1" applyAlignment="1" applyProtection="1">
      <alignment horizontal="center" vertical="center"/>
    </xf>
    <xf numFmtId="0" fontId="0" fillId="0" borderId="31" xfId="0" applyFill="1" applyBorder="1" applyAlignment="1" applyProtection="1">
      <alignment horizontal="center" vertical="center"/>
    </xf>
    <xf numFmtId="0" fontId="0" fillId="2" borderId="40" xfId="0" applyFill="1" applyBorder="1" applyAlignment="1" applyProtection="1">
      <alignment horizontal="center" vertical="center"/>
      <protection locked="0"/>
    </xf>
    <xf numFmtId="0" fontId="6" fillId="0" borderId="48" xfId="0" applyFont="1" applyBorder="1" applyAlignment="1" applyProtection="1">
      <alignment horizontal="center" vertical="center" wrapText="1"/>
    </xf>
    <xf numFmtId="0" fontId="5" fillId="0" borderId="9" xfId="0" applyFont="1" applyBorder="1" applyAlignment="1" applyProtection="1">
      <alignment horizontal="center" vertical="center"/>
    </xf>
    <xf numFmtId="0" fontId="0" fillId="2" borderId="8" xfId="0" applyFill="1" applyBorder="1" applyAlignment="1" applyProtection="1">
      <alignment horizontal="center" vertical="center"/>
      <protection locked="0"/>
    </xf>
    <xf numFmtId="0" fontId="0" fillId="0" borderId="28" xfId="0" applyFont="1" applyBorder="1" applyAlignment="1" applyProtection="1">
      <alignment vertical="center"/>
    </xf>
    <xf numFmtId="0" fontId="12" fillId="0" borderId="28" xfId="0" applyFont="1" applyBorder="1" applyAlignment="1" applyProtection="1">
      <alignment vertical="center"/>
    </xf>
    <xf numFmtId="0" fontId="0" fillId="0" borderId="28" xfId="0" applyFill="1" applyBorder="1" applyAlignment="1" applyProtection="1">
      <alignment horizontal="center" vertical="center"/>
    </xf>
    <xf numFmtId="0" fontId="0" fillId="0" borderId="30" xfId="0" applyBorder="1" applyAlignment="1" applyProtection="1">
      <alignment horizontal="center" vertical="center"/>
    </xf>
    <xf numFmtId="0" fontId="0" fillId="0" borderId="1" xfId="0" applyBorder="1" applyAlignment="1" applyProtection="1">
      <alignment horizontal="center" vertical="center"/>
    </xf>
    <xf numFmtId="0" fontId="0" fillId="2" borderId="4" xfId="0" applyFill="1" applyBorder="1" applyAlignment="1" applyProtection="1">
      <alignment horizontal="center" vertical="center"/>
      <protection locked="0"/>
    </xf>
    <xf numFmtId="0" fontId="0" fillId="0" borderId="50" xfId="0" applyBorder="1" applyAlignment="1" applyProtection="1">
      <alignment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0" fontId="8"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37" xfId="0" applyFont="1" applyBorder="1" applyAlignment="1" applyProtection="1">
      <alignment horizontal="center" vertical="center"/>
    </xf>
    <xf numFmtId="176" fontId="0" fillId="2" borderId="4" xfId="0" applyNumberFormat="1" applyFill="1" applyBorder="1" applyAlignment="1" applyProtection="1">
      <alignment horizontal="center" vertical="center"/>
      <protection locked="0"/>
    </xf>
    <xf numFmtId="0" fontId="0" fillId="0" borderId="49" xfId="0" applyBorder="1" applyAlignment="1" applyProtection="1">
      <alignment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0" fillId="0" borderId="2" xfId="0" applyBorder="1" applyAlignment="1" applyProtection="1">
      <alignment horizontal="center" vertical="center"/>
    </xf>
    <xf numFmtId="0" fontId="0" fillId="0" borderId="52" xfId="0" applyBorder="1" applyAlignment="1" applyProtection="1">
      <alignment horizontal="center" vertical="center"/>
    </xf>
    <xf numFmtId="176" fontId="0" fillId="2" borderId="40" xfId="0" applyNumberFormat="1" applyFill="1" applyBorder="1" applyAlignment="1" applyProtection="1">
      <alignment horizontal="center" vertical="center"/>
      <protection locked="0"/>
    </xf>
    <xf numFmtId="176" fontId="0" fillId="2" borderId="31" xfId="0" applyNumberFormat="1" applyFill="1" applyBorder="1" applyAlignment="1" applyProtection="1">
      <alignment horizontal="center" vertical="center"/>
      <protection locked="0"/>
    </xf>
    <xf numFmtId="0" fontId="0" fillId="0" borderId="53" xfId="0" applyBorder="1" applyAlignment="1" applyProtection="1">
      <alignment horizontal="center" vertical="center"/>
    </xf>
    <xf numFmtId="0" fontId="0" fillId="0" borderId="54" xfId="0" applyBorder="1" applyAlignment="1" applyProtection="1">
      <alignment horizontal="center" vertical="center"/>
    </xf>
    <xf numFmtId="176" fontId="0" fillId="2" borderId="54" xfId="0" applyNumberFormat="1" applyFill="1" applyBorder="1" applyAlignment="1" applyProtection="1">
      <alignment horizontal="center" vertical="center"/>
      <protection locked="0"/>
    </xf>
    <xf numFmtId="0" fontId="0" fillId="0" borderId="54" xfId="0" applyBorder="1" applyAlignment="1" applyProtection="1">
      <alignment vertical="center"/>
    </xf>
    <xf numFmtId="0" fontId="0" fillId="2" borderId="54"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0" borderId="55" xfId="0" applyBorder="1" applyAlignment="1" applyProtection="1">
      <alignment horizontal="center" vertical="center"/>
    </xf>
    <xf numFmtId="0" fontId="7" fillId="0" borderId="54" xfId="0" applyFont="1" applyBorder="1" applyAlignment="1" applyProtection="1">
      <alignment horizontal="right" vertical="center" wrapText="1"/>
    </xf>
    <xf numFmtId="0" fontId="2" fillId="0" borderId="54" xfId="0" applyFont="1" applyBorder="1" applyAlignment="1" applyProtection="1">
      <alignment horizontal="right" vertical="center" wrapText="1"/>
    </xf>
    <xf numFmtId="0" fontId="2" fillId="0" borderId="56" xfId="0" applyFont="1" applyBorder="1" applyAlignment="1" applyProtection="1">
      <alignment horizontal="right" vertical="center" wrapText="1"/>
    </xf>
    <xf numFmtId="176" fontId="0" fillId="2" borderId="0" xfId="0" applyNumberFormat="1" applyFill="1" applyBorder="1" applyAlignment="1" applyProtection="1">
      <alignment horizontal="center" vertical="center"/>
      <protection locked="0"/>
    </xf>
    <xf numFmtId="0" fontId="0" fillId="0" borderId="49" xfId="0" applyBorder="1" applyAlignment="1" applyProtection="1">
      <alignment horizontal="left" vertical="center"/>
    </xf>
    <xf numFmtId="0" fontId="0" fillId="0" borderId="4" xfId="0" applyBorder="1" applyAlignment="1" applyProtection="1">
      <alignment vertical="center"/>
    </xf>
    <xf numFmtId="0" fontId="0" fillId="0" borderId="4" xfId="0" applyBorder="1" applyAlignment="1" applyProtection="1">
      <alignment horizontal="left" vertical="center"/>
    </xf>
    <xf numFmtId="0" fontId="0" fillId="0" borderId="40" xfId="0" applyBorder="1" applyAlignment="1" applyProtection="1">
      <alignment horizontal="distributed" vertical="center"/>
    </xf>
    <xf numFmtId="0" fontId="0" fillId="0" borderId="50" xfId="0" applyBorder="1" applyAlignment="1" applyProtection="1">
      <alignment horizontal="distributed" vertical="center"/>
    </xf>
    <xf numFmtId="0" fontId="7" fillId="0" borderId="39" xfId="0" applyFont="1" applyBorder="1" applyAlignment="1" applyProtection="1">
      <alignment horizontal="center" vertical="center" shrinkToFit="1"/>
    </xf>
    <xf numFmtId="0" fontId="2" fillId="0" borderId="50" xfId="0" applyFont="1" applyBorder="1" applyAlignment="1" applyProtection="1">
      <alignment horizontal="center" vertical="center" shrinkToFit="1"/>
    </xf>
    <xf numFmtId="0" fontId="0" fillId="0" borderId="40" xfId="0" applyBorder="1" applyAlignment="1" applyProtection="1">
      <alignment horizontal="center" vertical="center"/>
    </xf>
    <xf numFmtId="0" fontId="0" fillId="2" borderId="40" xfId="0" applyNumberFormat="1" applyFill="1" applyBorder="1" applyAlignment="1" applyProtection="1">
      <alignment horizontal="center" vertical="center"/>
      <protection locked="0"/>
    </xf>
    <xf numFmtId="0" fontId="0" fillId="0" borderId="40" xfId="0" applyBorder="1" applyAlignment="1" applyProtection="1">
      <alignment horizontal="left" vertical="center"/>
    </xf>
    <xf numFmtId="0" fontId="0" fillId="0" borderId="57" xfId="0" applyBorder="1" applyAlignment="1" applyProtection="1">
      <alignment horizontal="center" vertical="center"/>
    </xf>
    <xf numFmtId="0" fontId="0" fillId="0" borderId="54" xfId="0" applyBorder="1" applyAlignment="1" applyProtection="1">
      <alignment horizontal="left" vertical="center"/>
    </xf>
    <xf numFmtId="0" fontId="0" fillId="2" borderId="0" xfId="0" applyFill="1" applyBorder="1" applyAlignment="1" applyProtection="1">
      <alignment horizontal="center" vertical="center"/>
      <protection locked="0"/>
    </xf>
    <xf numFmtId="0" fontId="0" fillId="0" borderId="31" xfId="0" applyBorder="1" applyAlignment="1" applyProtection="1">
      <alignment vertical="center"/>
    </xf>
    <xf numFmtId="0" fontId="6" fillId="0" borderId="4" xfId="0" applyFont="1" applyFill="1" applyBorder="1" applyAlignment="1" applyProtection="1">
      <alignment horizontal="center" vertical="center"/>
    </xf>
    <xf numFmtId="0" fontId="0" fillId="2" borderId="28" xfId="0" applyFill="1" applyBorder="1" applyAlignment="1" applyProtection="1">
      <alignment horizontal="left" vertical="center" indent="1" shrinkToFit="1"/>
      <protection locked="0"/>
    </xf>
    <xf numFmtId="0" fontId="0" fillId="2" borderId="29" xfId="0" applyFill="1" applyBorder="1" applyAlignment="1" applyProtection="1">
      <alignment horizontal="left" vertical="center" indent="1" shrinkToFit="1"/>
      <protection locked="0"/>
    </xf>
    <xf numFmtId="0" fontId="0" fillId="0" borderId="46" xfId="0" applyBorder="1" applyAlignment="1" applyProtection="1">
      <alignment horizontal="center" vertical="center" wrapText="1"/>
    </xf>
    <xf numFmtId="0" fontId="0" fillId="0" borderId="47" xfId="0" applyBorder="1" applyAlignment="1" applyProtection="1">
      <alignment horizontal="center" vertical="center"/>
    </xf>
    <xf numFmtId="0" fontId="0" fillId="2" borderId="47" xfId="0" applyFill="1" applyBorder="1" applyAlignment="1" applyProtection="1">
      <alignment horizontal="left" vertical="center" indent="1" shrinkToFit="1"/>
      <protection locked="0"/>
    </xf>
    <xf numFmtId="0" fontId="0" fillId="2" borderId="38" xfId="0" applyFill="1" applyBorder="1" applyAlignment="1" applyProtection="1">
      <alignment horizontal="left" vertical="center" indent="1" shrinkToFit="1"/>
      <protection locked="0"/>
    </xf>
    <xf numFmtId="0" fontId="7" fillId="0" borderId="31"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31" xfId="0" applyFont="1" applyBorder="1" applyAlignment="1" applyProtection="1">
      <alignment horizontal="right" vertical="center"/>
    </xf>
    <xf numFmtId="0" fontId="7" fillId="0" borderId="4" xfId="0" applyFont="1" applyBorder="1" applyAlignment="1" applyProtection="1">
      <alignment horizontal="right" vertical="center"/>
    </xf>
    <xf numFmtId="0" fontId="0" fillId="0" borderId="67"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37" xfId="0" applyBorder="1" applyAlignment="1" applyProtection="1">
      <alignment horizontal="center" vertical="center" wrapText="1"/>
    </xf>
    <xf numFmtId="0" fontId="0" fillId="3" borderId="67"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0" fontId="0" fillId="0" borderId="32" xfId="0" applyBorder="1" applyAlignment="1" applyProtection="1">
      <alignment vertical="center"/>
    </xf>
    <xf numFmtId="0" fontId="0" fillId="2" borderId="27" xfId="0" applyFill="1" applyBorder="1" applyAlignment="1" applyProtection="1">
      <alignment horizontal="left" vertical="center" indent="1"/>
      <protection locked="0"/>
    </xf>
    <xf numFmtId="0" fontId="0" fillId="2" borderId="28" xfId="0" applyFill="1" applyBorder="1" applyAlignment="1" applyProtection="1">
      <alignment horizontal="left" vertical="center" indent="1"/>
      <protection locked="0"/>
    </xf>
    <xf numFmtId="0" fontId="0" fillId="2" borderId="29" xfId="0" applyFill="1" applyBorder="1" applyAlignment="1" applyProtection="1">
      <alignment horizontal="left" vertical="center" indent="1"/>
      <protection locked="0"/>
    </xf>
    <xf numFmtId="0" fontId="5" fillId="0" borderId="0" xfId="0" applyFont="1" applyBorder="1" applyAlignment="1" applyProtection="1">
      <alignment vertical="center"/>
    </xf>
    <xf numFmtId="0" fontId="5" fillId="0" borderId="4" xfId="0" applyFont="1" applyBorder="1" applyAlignment="1" applyProtection="1">
      <alignment vertical="center"/>
    </xf>
    <xf numFmtId="0" fontId="5" fillId="2" borderId="4" xfId="0" applyFont="1" applyFill="1" applyBorder="1" applyAlignment="1" applyProtection="1">
      <alignment horizontal="center" vertical="center"/>
      <protection locked="0"/>
    </xf>
    <xf numFmtId="49" fontId="0" fillId="2" borderId="28" xfId="0" applyNumberFormat="1" applyFill="1" applyBorder="1" applyAlignment="1" applyProtection="1">
      <alignment horizontal="center" vertical="center"/>
      <protection locked="0"/>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0" fontId="0" fillId="0" borderId="44" xfId="0" applyBorder="1" applyAlignment="1" applyProtection="1">
      <alignment horizontal="center" vertical="center"/>
    </xf>
    <xf numFmtId="0" fontId="0" fillId="2" borderId="42" xfId="0" applyFill="1" applyBorder="1" applyAlignment="1" applyProtection="1">
      <alignment horizontal="left" vertical="center" indent="1"/>
      <protection locked="0"/>
    </xf>
    <xf numFmtId="0" fontId="0" fillId="2" borderId="43" xfId="0" applyFill="1" applyBorder="1" applyAlignment="1" applyProtection="1">
      <alignment horizontal="left" vertical="center" indent="1"/>
      <protection locked="0"/>
    </xf>
    <xf numFmtId="0" fontId="0" fillId="2" borderId="45" xfId="0" applyFill="1" applyBorder="1" applyAlignment="1" applyProtection="1">
      <alignment horizontal="left" vertical="center" indent="1"/>
      <protection locked="0"/>
    </xf>
    <xf numFmtId="0" fontId="0" fillId="0" borderId="41" xfId="0" applyFill="1" applyBorder="1" applyAlignment="1" applyProtection="1">
      <alignment horizontal="center" vertical="center"/>
    </xf>
    <xf numFmtId="0" fontId="6" fillId="0" borderId="31" xfId="0" applyFont="1" applyBorder="1" applyAlignment="1" applyProtection="1">
      <alignment vertical="center"/>
    </xf>
    <xf numFmtId="0" fontId="6" fillId="0" borderId="32" xfId="0" applyFont="1" applyBorder="1" applyAlignment="1" applyProtection="1">
      <alignment vertical="center"/>
    </xf>
    <xf numFmtId="0" fontId="0" fillId="2" borderId="58" xfId="0" applyFill="1" applyBorder="1" applyAlignment="1" applyProtection="1">
      <alignment horizontal="left" vertical="center" indent="1"/>
      <protection locked="0"/>
    </xf>
    <xf numFmtId="0" fontId="0" fillId="2" borderId="59" xfId="0" applyFill="1" applyBorder="1" applyAlignment="1" applyProtection="1">
      <alignment horizontal="left" vertical="center" indent="1"/>
      <protection locked="0"/>
    </xf>
    <xf numFmtId="0" fontId="0" fillId="2" borderId="60" xfId="0" applyFill="1" applyBorder="1" applyAlignment="1" applyProtection="1">
      <alignment horizontal="left" vertical="center" indent="1"/>
      <protection locked="0"/>
    </xf>
    <xf numFmtId="0" fontId="7" fillId="0" borderId="36" xfId="0" applyFont="1" applyBorder="1" applyAlignment="1" applyProtection="1">
      <alignment horizontal="center" vertical="center" wrapText="1"/>
    </xf>
    <xf numFmtId="0" fontId="2" fillId="0" borderId="37" xfId="0" applyFont="1" applyBorder="1" applyAlignment="1" applyProtection="1">
      <alignment horizontal="center" vertical="center"/>
    </xf>
    <xf numFmtId="0" fontId="7" fillId="3" borderId="36"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protection locked="0"/>
    </xf>
    <xf numFmtId="0" fontId="11" fillId="0" borderId="0" xfId="0" applyFont="1" applyAlignment="1" applyProtection="1"/>
    <xf numFmtId="49" fontId="0" fillId="2" borderId="54" xfId="0" applyNumberFormat="1" applyFill="1" applyBorder="1" applyAlignment="1" applyProtection="1">
      <alignment horizontal="center" vertical="center"/>
      <protection locked="0"/>
    </xf>
    <xf numFmtId="0" fontId="0" fillId="2" borderId="54" xfId="0" applyFill="1" applyBorder="1" applyAlignment="1" applyProtection="1">
      <alignment vertical="center" shrinkToFit="1"/>
      <protection locked="0"/>
    </xf>
    <xf numFmtId="0" fontId="14" fillId="0" borderId="0" xfId="0" applyFont="1" applyAlignment="1" applyProtection="1">
      <alignment horizontal="center" vertical="center"/>
    </xf>
    <xf numFmtId="0" fontId="0" fillId="0" borderId="14" xfId="0" applyBorder="1" applyAlignment="1" applyProtection="1">
      <alignment vertical="center"/>
    </xf>
    <xf numFmtId="0" fontId="27" fillId="0" borderId="0" xfId="0" applyFont="1" applyAlignment="1" applyProtection="1">
      <alignment vertical="center"/>
    </xf>
    <xf numFmtId="0" fontId="0" fillId="2" borderId="14" xfId="0" applyFill="1" applyBorder="1" applyAlignment="1" applyProtection="1">
      <alignment horizontal="center" vertical="center"/>
    </xf>
    <xf numFmtId="0" fontId="0" fillId="2" borderId="54" xfId="0" applyFill="1" applyBorder="1" applyAlignment="1" applyProtection="1">
      <alignment horizontal="left" vertical="center"/>
    </xf>
    <xf numFmtId="49" fontId="0" fillId="2" borderId="54" xfId="0" applyNumberFormat="1" applyFill="1" applyBorder="1" applyAlignment="1" applyProtection="1">
      <alignment horizontal="center" vertical="center"/>
    </xf>
    <xf numFmtId="0" fontId="0" fillId="2" borderId="54" xfId="0" applyFill="1" applyBorder="1" applyAlignment="1" applyProtection="1">
      <alignment vertical="center"/>
    </xf>
    <xf numFmtId="0" fontId="13" fillId="0" borderId="0" xfId="0" applyFont="1" applyBorder="1" applyAlignment="1" applyProtection="1">
      <alignment vertical="center"/>
    </xf>
    <xf numFmtId="0" fontId="0" fillId="2" borderId="42" xfId="0" applyFill="1" applyBorder="1" applyAlignment="1" applyProtection="1">
      <alignment horizontal="left" vertical="center" indent="1"/>
    </xf>
    <xf numFmtId="0" fontId="0" fillId="2" borderId="43" xfId="0" applyFill="1" applyBorder="1" applyAlignment="1" applyProtection="1">
      <alignment horizontal="left" vertical="center" indent="1"/>
    </xf>
    <xf numFmtId="0" fontId="0" fillId="2" borderId="45" xfId="0" applyFill="1" applyBorder="1" applyAlignment="1" applyProtection="1">
      <alignment horizontal="left" vertical="center" indent="1"/>
    </xf>
    <xf numFmtId="0" fontId="0" fillId="2" borderId="58" xfId="0" applyFill="1" applyBorder="1" applyAlignment="1" applyProtection="1">
      <alignment horizontal="left" vertical="center" indent="1"/>
    </xf>
    <xf numFmtId="0" fontId="0" fillId="2" borderId="59" xfId="0" applyFill="1" applyBorder="1" applyAlignment="1" applyProtection="1">
      <alignment horizontal="left" vertical="center" indent="1"/>
    </xf>
    <xf numFmtId="0" fontId="0" fillId="2" borderId="60" xfId="0" applyFill="1" applyBorder="1" applyAlignment="1" applyProtection="1">
      <alignment horizontal="left" vertical="center" indent="1"/>
    </xf>
    <xf numFmtId="0" fontId="7" fillId="3" borderId="36"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27" xfId="0" applyFill="1" applyBorder="1" applyAlignment="1" applyProtection="1">
      <alignment horizontal="left" vertical="center" indent="1"/>
    </xf>
    <xf numFmtId="0" fontId="0" fillId="2" borderId="28" xfId="0" applyFill="1" applyBorder="1" applyAlignment="1" applyProtection="1">
      <alignment horizontal="left" vertical="center" indent="1"/>
    </xf>
    <xf numFmtId="0" fontId="0" fillId="2" borderId="29" xfId="0" applyFill="1" applyBorder="1" applyAlignment="1" applyProtection="1">
      <alignment horizontal="left" vertical="center" indent="1"/>
    </xf>
    <xf numFmtId="0" fontId="5" fillId="2" borderId="4" xfId="0" applyFont="1" applyFill="1" applyBorder="1" applyAlignment="1" applyProtection="1">
      <alignment horizontal="center" vertical="center"/>
    </xf>
    <xf numFmtId="49" fontId="0" fillId="2" borderId="28" xfId="0" applyNumberFormat="1" applyFill="1" applyBorder="1" applyAlignment="1" applyProtection="1">
      <alignment horizontal="center" vertical="center"/>
    </xf>
    <xf numFmtId="0" fontId="0" fillId="2" borderId="47" xfId="0" applyFill="1" applyBorder="1" applyAlignment="1" applyProtection="1">
      <alignment horizontal="left" vertical="center"/>
    </xf>
    <xf numFmtId="0" fontId="0" fillId="2" borderId="38" xfId="0" applyFill="1" applyBorder="1" applyAlignment="1" applyProtection="1">
      <alignment horizontal="left" vertical="center"/>
    </xf>
    <xf numFmtId="0" fontId="0" fillId="3" borderId="67" xfId="0" applyFill="1" applyBorder="1" applyAlignment="1" applyProtection="1">
      <alignment horizontal="center" vertical="center" wrapText="1"/>
    </xf>
    <xf numFmtId="0" fontId="0" fillId="3" borderId="31" xfId="0" applyFill="1" applyBorder="1" applyAlignment="1" applyProtection="1">
      <alignment horizontal="center" vertical="center" wrapText="1"/>
    </xf>
    <xf numFmtId="0" fontId="0" fillId="2" borderId="40" xfId="0" applyFill="1" applyBorder="1" applyAlignment="1" applyProtection="1">
      <alignment horizontal="center" vertical="center"/>
    </xf>
    <xf numFmtId="176" fontId="0" fillId="2" borderId="54" xfId="0" applyNumberFormat="1" applyFill="1" applyBorder="1" applyAlignment="1" applyProtection="1">
      <alignment horizontal="center" vertical="center"/>
    </xf>
    <xf numFmtId="0" fontId="0" fillId="2" borderId="40" xfId="0" applyNumberFormat="1" applyFill="1" applyBorder="1" applyAlignment="1" applyProtection="1">
      <alignment horizontal="center" vertical="center"/>
    </xf>
    <xf numFmtId="0" fontId="0" fillId="2" borderId="54"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31" xfId="0" applyFill="1" applyBorder="1" applyAlignment="1" applyProtection="1">
      <alignment horizontal="center" vertical="center"/>
    </xf>
    <xf numFmtId="176" fontId="0" fillId="2" borderId="40" xfId="0" applyNumberFormat="1" applyFill="1" applyBorder="1" applyAlignment="1" applyProtection="1">
      <alignment horizontal="center" vertical="center"/>
    </xf>
    <xf numFmtId="176" fontId="0" fillId="2" borderId="31" xfId="0" applyNumberFormat="1" applyFill="1" applyBorder="1" applyAlignment="1" applyProtection="1">
      <alignment horizontal="center" vertical="center"/>
    </xf>
    <xf numFmtId="176" fontId="0" fillId="2" borderId="0" xfId="0" applyNumberFormat="1"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0" fontId="0" fillId="2" borderId="28"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9" xfId="0" applyNumberFormat="1" applyFill="1" applyBorder="1" applyAlignment="1" applyProtection="1">
      <alignment horizontal="center" vertical="center"/>
    </xf>
    <xf numFmtId="0" fontId="0" fillId="2" borderId="22" xfId="0" applyFill="1" applyBorder="1" applyAlignment="1" applyProtection="1">
      <alignment horizontal="center" vertical="center"/>
    </xf>
    <xf numFmtId="0" fontId="0" fillId="0" borderId="5" xfId="0" applyBorder="1" applyAlignment="1" applyProtection="1">
      <alignment vertical="center"/>
    </xf>
    <xf numFmtId="0" fontId="0" fillId="2" borderId="19"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4" borderId="71" xfId="0" applyFill="1" applyBorder="1" applyAlignment="1" applyProtection="1">
      <alignment horizontal="center" vertical="center"/>
    </xf>
    <xf numFmtId="0" fontId="0" fillId="4" borderId="22" xfId="0" applyFill="1" applyBorder="1" applyAlignment="1" applyProtection="1">
      <alignment horizontal="center" vertical="center"/>
    </xf>
    <xf numFmtId="0" fontId="0" fillId="2" borderId="73"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4" borderId="70" xfId="0" applyFill="1" applyBorder="1" applyAlignment="1" applyProtection="1">
      <alignment horizontal="center" vertical="center"/>
    </xf>
    <xf numFmtId="0" fontId="0" fillId="4" borderId="23" xfId="0" applyFill="1" applyBorder="1" applyAlignment="1" applyProtection="1">
      <alignment horizontal="center" vertical="center"/>
    </xf>
    <xf numFmtId="0" fontId="0" fillId="2" borderId="23"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2" borderId="17" xfId="0" applyFill="1" applyBorder="1" applyAlignment="1" applyProtection="1">
      <alignment horizontal="center" vertical="center"/>
    </xf>
    <xf numFmtId="0" fontId="0" fillId="2" borderId="18" xfId="0" applyFill="1" applyBorder="1" applyAlignment="1" applyProtection="1">
      <alignment horizontal="center" vertical="center"/>
    </xf>
    <xf numFmtId="0" fontId="0" fillId="4" borderId="20" xfId="0" applyFill="1" applyBorder="1" applyAlignment="1" applyProtection="1">
      <alignment horizontal="center" vertical="center"/>
    </xf>
    <xf numFmtId="0" fontId="0" fillId="4" borderId="17" xfId="0" applyFill="1" applyBorder="1" applyAlignment="1" applyProtection="1">
      <alignment horizontal="center" vertical="center"/>
    </xf>
    <xf numFmtId="0" fontId="18" fillId="0" borderId="57" xfId="0" applyFont="1" applyBorder="1" applyAlignment="1">
      <alignment horizontal="left" vertical="center" indent="1"/>
    </xf>
    <xf numFmtId="0" fontId="18" fillId="0" borderId="54" xfId="0" applyFont="1" applyBorder="1" applyAlignment="1">
      <alignment horizontal="left" vertical="center" indent="1"/>
    </xf>
    <xf numFmtId="0" fontId="18" fillId="0" borderId="55" xfId="0" applyFont="1" applyBorder="1" applyAlignment="1">
      <alignment horizontal="left" vertical="center" indent="1"/>
    </xf>
    <xf numFmtId="0" fontId="15" fillId="0" borderId="57" xfId="0" applyFont="1" applyBorder="1" applyAlignment="1">
      <alignment horizontal="left" vertical="center" wrapText="1" indent="1"/>
    </xf>
    <xf numFmtId="0" fontId="0" fillId="0" borderId="54" xfId="0" applyBorder="1" applyAlignment="1">
      <alignment horizontal="left" vertical="center" indent="1"/>
    </xf>
    <xf numFmtId="0" fontId="0" fillId="0" borderId="55" xfId="0" applyBorder="1" applyAlignment="1">
      <alignment horizontal="left" vertical="center" indent="1"/>
    </xf>
    <xf numFmtId="0" fontId="15" fillId="0" borderId="8" xfId="0" applyFont="1" applyBorder="1" applyAlignment="1">
      <alignment vertical="center" wrapText="1"/>
    </xf>
    <xf numFmtId="0" fontId="15" fillId="0" borderId="10" xfId="0" applyFont="1" applyBorder="1" applyAlignment="1">
      <alignment vertical="center" wrapText="1"/>
    </xf>
    <xf numFmtId="0" fontId="15" fillId="0" borderId="13" xfId="0" applyFont="1" applyBorder="1" applyAlignment="1">
      <alignment vertical="center" wrapText="1"/>
    </xf>
    <xf numFmtId="0" fontId="15" fillId="0" borderId="15" xfId="0" applyFont="1" applyBorder="1" applyAlignment="1">
      <alignment vertical="center" wrapText="1"/>
    </xf>
    <xf numFmtId="0" fontId="19" fillId="0" borderId="0" xfId="0" applyFont="1" applyAlignment="1">
      <alignment horizontal="center" vertical="center"/>
    </xf>
    <xf numFmtId="0" fontId="15" fillId="0" borderId="68" xfId="0" applyFont="1" applyBorder="1">
      <alignment vertical="center"/>
    </xf>
    <xf numFmtId="0" fontId="15" fillId="0" borderId="68" xfId="0" applyFont="1" applyBorder="1" applyAlignment="1">
      <alignment vertical="center" wrapText="1"/>
    </xf>
    <xf numFmtId="0" fontId="15" fillId="0" borderId="57" xfId="0" applyFont="1" applyBorder="1" applyAlignment="1">
      <alignment horizontal="left" vertical="center" wrapText="1"/>
    </xf>
    <xf numFmtId="0" fontId="15" fillId="0" borderId="55" xfId="0" applyFont="1" applyBorder="1" applyAlignment="1">
      <alignment horizontal="left" vertical="center" wrapText="1"/>
    </xf>
    <xf numFmtId="0" fontId="23" fillId="0" borderId="0" xfId="1" applyFont="1" applyFill="1" applyAlignment="1">
      <alignment vertical="center" wrapText="1"/>
    </xf>
    <xf numFmtId="0" fontId="15" fillId="0" borderId="69" xfId="0" applyFont="1" applyBorder="1" applyAlignment="1">
      <alignment horizontal="center" vertical="center" wrapText="1"/>
    </xf>
    <xf numFmtId="0" fontId="15" fillId="0" borderId="72" xfId="0" applyFont="1" applyBorder="1" applyAlignment="1">
      <alignment horizontal="center" vertical="center" wrapText="1"/>
    </xf>
    <xf numFmtId="0" fontId="18" fillId="0" borderId="57" xfId="0" applyFont="1" applyBorder="1" applyAlignment="1">
      <alignment horizontal="left" vertical="center" wrapText="1" indent="1"/>
    </xf>
    <xf numFmtId="0" fontId="18" fillId="0" borderId="54" xfId="0" applyFont="1" applyBorder="1" applyAlignment="1">
      <alignment horizontal="left" vertical="center" wrapText="1" indent="1"/>
    </xf>
    <xf numFmtId="0" fontId="18" fillId="0" borderId="55" xfId="0" applyFont="1" applyBorder="1" applyAlignment="1">
      <alignment horizontal="left" vertical="center" wrapText="1" indent="1"/>
    </xf>
  </cellXfs>
  <cellStyles count="2">
    <cellStyle name="ハイパーリンク" xfId="1" builtinId="8"/>
    <cellStyle name="標準" xfId="0" builtinId="0"/>
  </cellStyles>
  <dxfs count="14">
    <dxf>
      <fill>
        <patternFill>
          <fgColor rgb="FFFF0000"/>
          <bgColor rgb="FFFF0000"/>
        </patternFill>
      </fill>
    </dxf>
    <dxf>
      <numFmt numFmtId="179" formatCode="0.00_ "/>
    </dxf>
    <dxf>
      <numFmt numFmtId="180" formatCode="0.00_);[Red]\(0.00\)"/>
    </dxf>
    <dxf>
      <border>
        <bottom style="thin">
          <color auto="1"/>
        </bottom>
        <vertical/>
        <horizontal/>
      </border>
    </dxf>
    <dxf>
      <border>
        <bottom style="thin">
          <color auto="1"/>
        </bottom>
        <vertical/>
        <horizontal/>
      </border>
    </dxf>
    <dxf>
      <border>
        <bottom style="thin">
          <color auto="1"/>
        </bottom>
        <vertical/>
        <horizontal/>
      </border>
    </dxf>
    <dxf>
      <fill>
        <patternFill>
          <fgColor rgb="FFFF0000"/>
          <bgColor rgb="FFFF0000"/>
        </patternFill>
      </fill>
    </dxf>
    <dxf>
      <fill>
        <patternFill>
          <bgColor rgb="FFFF0000"/>
        </patternFill>
      </fill>
    </dxf>
    <dxf>
      <fill>
        <patternFill>
          <bgColor rgb="FFFF0000"/>
        </patternFill>
      </fill>
    </dxf>
    <dxf>
      <numFmt numFmtId="179" formatCode="0.00_ "/>
    </dxf>
    <dxf>
      <numFmt numFmtId="180" formatCode="0.00_);[Red]\(0.00\)"/>
    </dxf>
    <dxf>
      <border>
        <bottom style="thin">
          <color auto="1"/>
        </bottom>
        <vertical/>
        <horizontal/>
      </border>
    </dxf>
    <dxf>
      <border>
        <bottom style="thin">
          <color auto="1"/>
        </bottom>
        <vertical/>
        <horizontal/>
      </border>
    </dxf>
    <dxf>
      <border>
        <bottom style="thin">
          <color auto="1"/>
        </bottom>
        <vertical/>
        <horizontal/>
      </border>
    </dxf>
  </dxfs>
  <tableStyles count="0" defaultTableStyle="TableStyleMedium2" defaultPivotStyle="PivotStyleLight16"/>
  <colors>
    <mruColors>
      <color rgb="FFFFF2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checked="Checked" lockText="1"/>
</file>

<file path=xl/ctrlProps/ctrlProp104.xml><?xml version="1.0" encoding="utf-8"?>
<formControlPr xmlns="http://schemas.microsoft.com/office/spreadsheetml/2009/9/main" objectType="CheckBox" fmlaLink="$AO$33" lockText="1"/>
</file>

<file path=xl/ctrlProps/ctrlProp105.xml><?xml version="1.0" encoding="utf-8"?>
<formControlPr xmlns="http://schemas.microsoft.com/office/spreadsheetml/2009/9/main" objectType="CheckBox" fmlaLink="$AM$33"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checked="Checked"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checked="Checked"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checked="Checked" lockText="1"/>
</file>

<file path=xl/ctrlProps/ctrlProp143.xml><?xml version="1.0" encoding="utf-8"?>
<formControlPr xmlns="http://schemas.microsoft.com/office/spreadsheetml/2009/9/main" objectType="CheckBox" checked="Checked" lockText="1"/>
</file>

<file path=xl/ctrlProps/ctrlProp14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O$33" lockText="1"/>
</file>

<file path=xl/ctrlProps/ctrlProp33.xml><?xml version="1.0" encoding="utf-8"?>
<formControlPr xmlns="http://schemas.microsoft.com/office/spreadsheetml/2009/9/main" objectType="CheckBox" fmlaLink="$AM$33"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checked="Checked" lockText="1"/>
</file>

<file path=xl/ctrlProps/ctrlProp74.xml><?xml version="1.0" encoding="utf-8"?>
<formControlPr xmlns="http://schemas.microsoft.com/office/spreadsheetml/2009/9/main" objectType="CheckBox" checked="Checked"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checked="Checked"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checked="Checked"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checked="Checked"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checked="Checked" lockText="1"/>
</file>

<file path=xl/ctrlProps/ctrlProp93.xml><?xml version="1.0" encoding="utf-8"?>
<formControlPr xmlns="http://schemas.microsoft.com/office/spreadsheetml/2009/9/main" objectType="CheckBox" checked="Checked" lockText="1"/>
</file>

<file path=xl/ctrlProps/ctrlProp94.xml><?xml version="1.0" encoding="utf-8"?>
<formControlPr xmlns="http://schemas.microsoft.com/office/spreadsheetml/2009/9/main" objectType="CheckBox" checked="Checked" lockText="1"/>
</file>

<file path=xl/ctrlProps/ctrlProp95.xml><?xml version="1.0" encoding="utf-8"?>
<formControlPr xmlns="http://schemas.microsoft.com/office/spreadsheetml/2009/9/main" objectType="CheckBox" checked="Checked" lockText="1"/>
</file>

<file path=xl/ctrlProps/ctrlProp96.xml><?xml version="1.0" encoding="utf-8"?>
<formControlPr xmlns="http://schemas.microsoft.com/office/spreadsheetml/2009/9/main" objectType="CheckBox" checked="Checked" lockText="1"/>
</file>

<file path=xl/ctrlProps/ctrlProp97.xml><?xml version="1.0" encoding="utf-8"?>
<formControlPr xmlns="http://schemas.microsoft.com/office/spreadsheetml/2009/9/main" objectType="CheckBox" checked="Checked"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19</xdr:row>
          <xdr:rowOff>76200</xdr:rowOff>
        </xdr:from>
        <xdr:to>
          <xdr:col>11</xdr:col>
          <xdr:colOff>19050</xdr:colOff>
          <xdr:row>20</xdr:row>
          <xdr:rowOff>161925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46</xdr:row>
          <xdr:rowOff>200025</xdr:rowOff>
        </xdr:from>
        <xdr:to>
          <xdr:col>33</xdr:col>
          <xdr:colOff>9525</xdr:colOff>
          <xdr:row>48</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46</xdr:row>
          <xdr:rowOff>200025</xdr:rowOff>
        </xdr:from>
        <xdr:to>
          <xdr:col>30</xdr:col>
          <xdr:colOff>28575</xdr:colOff>
          <xdr:row>48</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180975</xdr:rowOff>
        </xdr:from>
        <xdr:to>
          <xdr:col>10</xdr:col>
          <xdr:colOff>19050</xdr:colOff>
          <xdr:row>48</xdr:row>
          <xdr:rowOff>57150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xdr:row>
          <xdr:rowOff>180975</xdr:rowOff>
        </xdr:from>
        <xdr:to>
          <xdr:col>12</xdr:col>
          <xdr:colOff>19050</xdr:colOff>
          <xdr:row>48</xdr:row>
          <xdr:rowOff>57150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46</xdr:row>
          <xdr:rowOff>180975</xdr:rowOff>
        </xdr:from>
        <xdr:to>
          <xdr:col>15</xdr:col>
          <xdr:colOff>28575</xdr:colOff>
          <xdr:row>48</xdr:row>
          <xdr:rowOff>57150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46</xdr:row>
          <xdr:rowOff>180975</xdr:rowOff>
        </xdr:from>
        <xdr:to>
          <xdr:col>18</xdr:col>
          <xdr:colOff>9525</xdr:colOff>
          <xdr:row>48</xdr:row>
          <xdr:rowOff>57150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43</xdr:row>
          <xdr:rowOff>142875</xdr:rowOff>
        </xdr:from>
        <xdr:to>
          <xdr:col>30</xdr:col>
          <xdr:colOff>28575</xdr:colOff>
          <xdr:row>45</xdr:row>
          <xdr:rowOff>57150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44</xdr:row>
          <xdr:rowOff>180975</xdr:rowOff>
        </xdr:from>
        <xdr:to>
          <xdr:col>30</xdr:col>
          <xdr:colOff>28575</xdr:colOff>
          <xdr:row>46</xdr:row>
          <xdr:rowOff>57150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45</xdr:row>
          <xdr:rowOff>171450</xdr:rowOff>
        </xdr:from>
        <xdr:to>
          <xdr:col>30</xdr:col>
          <xdr:colOff>28575</xdr:colOff>
          <xdr:row>47</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43</xdr:row>
          <xdr:rowOff>133350</xdr:rowOff>
        </xdr:from>
        <xdr:to>
          <xdr:col>33</xdr:col>
          <xdr:colOff>9525</xdr:colOff>
          <xdr:row>45</xdr:row>
          <xdr:rowOff>57150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44</xdr:row>
          <xdr:rowOff>180975</xdr:rowOff>
        </xdr:from>
        <xdr:to>
          <xdr:col>33</xdr:col>
          <xdr:colOff>9525</xdr:colOff>
          <xdr:row>46</xdr:row>
          <xdr:rowOff>57150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45</xdr:row>
          <xdr:rowOff>180975</xdr:rowOff>
        </xdr:from>
        <xdr:to>
          <xdr:col>33</xdr:col>
          <xdr:colOff>9525</xdr:colOff>
          <xdr:row>47</xdr:row>
          <xdr:rowOff>57150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76200</xdr:rowOff>
        </xdr:from>
        <xdr:to>
          <xdr:col>9</xdr:col>
          <xdr:colOff>19050</xdr:colOff>
          <xdr:row>20</xdr:row>
          <xdr:rowOff>161925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39</xdr:row>
          <xdr:rowOff>219075</xdr:rowOff>
        </xdr:from>
        <xdr:to>
          <xdr:col>34</xdr:col>
          <xdr:colOff>9525</xdr:colOff>
          <xdr:row>41</xdr:row>
          <xdr:rowOff>57150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39</xdr:row>
          <xdr:rowOff>219075</xdr:rowOff>
        </xdr:from>
        <xdr:to>
          <xdr:col>31</xdr:col>
          <xdr:colOff>323850</xdr:colOff>
          <xdr:row>41</xdr:row>
          <xdr:rowOff>57150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39</xdr:row>
          <xdr:rowOff>219075</xdr:rowOff>
        </xdr:from>
        <xdr:to>
          <xdr:col>18</xdr:col>
          <xdr:colOff>19050</xdr:colOff>
          <xdr:row>41</xdr:row>
          <xdr:rowOff>57150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39</xdr:row>
          <xdr:rowOff>219075</xdr:rowOff>
        </xdr:from>
        <xdr:to>
          <xdr:col>14</xdr:col>
          <xdr:colOff>9525</xdr:colOff>
          <xdr:row>41</xdr:row>
          <xdr:rowOff>57150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228600</xdr:rowOff>
        </xdr:from>
        <xdr:to>
          <xdr:col>13</xdr:col>
          <xdr:colOff>19050</xdr:colOff>
          <xdr:row>38</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228600</xdr:rowOff>
        </xdr:from>
        <xdr:to>
          <xdr:col>9</xdr:col>
          <xdr:colOff>19050</xdr:colOff>
          <xdr:row>38</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25</xdr:row>
          <xdr:rowOff>238125</xdr:rowOff>
        </xdr:from>
        <xdr:to>
          <xdr:col>9</xdr:col>
          <xdr:colOff>66675</xdr:colOff>
          <xdr:row>27</xdr:row>
          <xdr:rowOff>28575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25</xdr:row>
          <xdr:rowOff>228600</xdr:rowOff>
        </xdr:from>
        <xdr:to>
          <xdr:col>10</xdr:col>
          <xdr:colOff>123825</xdr:colOff>
          <xdr:row>27</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25</xdr:row>
          <xdr:rowOff>238125</xdr:rowOff>
        </xdr:from>
        <xdr:to>
          <xdr:col>11</xdr:col>
          <xdr:colOff>152400</xdr:colOff>
          <xdr:row>27</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25</xdr:row>
          <xdr:rowOff>228600</xdr:rowOff>
        </xdr:from>
        <xdr:to>
          <xdr:col>12</xdr:col>
          <xdr:colOff>171450</xdr:colOff>
          <xdr:row>27</xdr:row>
          <xdr:rowOff>19050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25</xdr:row>
          <xdr:rowOff>228600</xdr:rowOff>
        </xdr:from>
        <xdr:to>
          <xdr:col>13</xdr:col>
          <xdr:colOff>190500</xdr:colOff>
          <xdr:row>27</xdr:row>
          <xdr:rowOff>28575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25</xdr:row>
          <xdr:rowOff>228600</xdr:rowOff>
        </xdr:from>
        <xdr:to>
          <xdr:col>14</xdr:col>
          <xdr:colOff>228600</xdr:colOff>
          <xdr:row>27</xdr:row>
          <xdr:rowOff>28575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xdr:row>
          <xdr:rowOff>228600</xdr:rowOff>
        </xdr:from>
        <xdr:to>
          <xdr:col>15</xdr:col>
          <xdr:colOff>247650</xdr:colOff>
          <xdr:row>27</xdr:row>
          <xdr:rowOff>19050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228600</xdr:rowOff>
        </xdr:from>
        <xdr:to>
          <xdr:col>17</xdr:col>
          <xdr:colOff>19050</xdr:colOff>
          <xdr:row>27</xdr:row>
          <xdr:rowOff>28575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9</xdr:col>
          <xdr:colOff>19050</xdr:colOff>
          <xdr:row>35</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34</xdr:row>
          <xdr:rowOff>0</xdr:rowOff>
        </xdr:from>
        <xdr:to>
          <xdr:col>12</xdr:col>
          <xdr:colOff>66675</xdr:colOff>
          <xdr:row>35</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34</xdr:row>
          <xdr:rowOff>0</xdr:rowOff>
        </xdr:from>
        <xdr:to>
          <xdr:col>14</xdr:col>
          <xdr:colOff>152400</xdr:colOff>
          <xdr:row>35</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31</xdr:row>
          <xdr:rowOff>323850</xdr:rowOff>
        </xdr:from>
        <xdr:to>
          <xdr:col>16</xdr:col>
          <xdr:colOff>19050</xdr:colOff>
          <xdr:row>33</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323850</xdr:rowOff>
        </xdr:from>
        <xdr:to>
          <xdr:col>13</xdr:col>
          <xdr:colOff>19050</xdr:colOff>
          <xdr:row>33</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190500</xdr:rowOff>
        </xdr:from>
        <xdr:to>
          <xdr:col>9</xdr:col>
          <xdr:colOff>19050</xdr:colOff>
          <xdr:row>25</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190500</xdr:rowOff>
        </xdr:from>
        <xdr:to>
          <xdr:col>12</xdr:col>
          <xdr:colOff>19050</xdr:colOff>
          <xdr:row>25</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23</xdr:row>
          <xdr:rowOff>190500</xdr:rowOff>
        </xdr:from>
        <xdr:to>
          <xdr:col>18</xdr:col>
          <xdr:colOff>19050</xdr:colOff>
          <xdr:row>25</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xdr:row>
          <xdr:rowOff>190500</xdr:rowOff>
        </xdr:from>
        <xdr:to>
          <xdr:col>22</xdr:col>
          <xdr:colOff>19050</xdr:colOff>
          <xdr:row>25</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23</xdr:row>
          <xdr:rowOff>190500</xdr:rowOff>
        </xdr:from>
        <xdr:to>
          <xdr:col>26</xdr:col>
          <xdr:colOff>19050</xdr:colOff>
          <xdr:row>25</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190500</xdr:rowOff>
        </xdr:from>
        <xdr:to>
          <xdr:col>9</xdr:col>
          <xdr:colOff>19050</xdr:colOff>
          <xdr:row>26</xdr:row>
          <xdr:rowOff>57150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24</xdr:row>
          <xdr:rowOff>190500</xdr:rowOff>
        </xdr:from>
        <xdr:to>
          <xdr:col>13</xdr:col>
          <xdr:colOff>19050</xdr:colOff>
          <xdr:row>26</xdr:row>
          <xdr:rowOff>57150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190500</xdr:rowOff>
        </xdr:from>
        <xdr:to>
          <xdr:col>18</xdr:col>
          <xdr:colOff>19050</xdr:colOff>
          <xdr:row>26</xdr:row>
          <xdr:rowOff>57150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190500</xdr:rowOff>
        </xdr:from>
        <xdr:to>
          <xdr:col>22</xdr:col>
          <xdr:colOff>19050</xdr:colOff>
          <xdr:row>26</xdr:row>
          <xdr:rowOff>57150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24</xdr:row>
          <xdr:rowOff>190500</xdr:rowOff>
        </xdr:from>
        <xdr:to>
          <xdr:col>24</xdr:col>
          <xdr:colOff>57150</xdr:colOff>
          <xdr:row>26</xdr:row>
          <xdr:rowOff>57150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180975</xdr:rowOff>
        </xdr:from>
        <xdr:to>
          <xdr:col>28</xdr:col>
          <xdr:colOff>47625</xdr:colOff>
          <xdr:row>26</xdr:row>
          <xdr:rowOff>57150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161925</xdr:rowOff>
        </xdr:from>
        <xdr:to>
          <xdr:col>9</xdr:col>
          <xdr:colOff>28575</xdr:colOff>
          <xdr:row>13</xdr:row>
          <xdr:rowOff>38100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xdr:row>
          <xdr:rowOff>161925</xdr:rowOff>
        </xdr:from>
        <xdr:to>
          <xdr:col>13</xdr:col>
          <xdr:colOff>28575</xdr:colOff>
          <xdr:row>13</xdr:row>
          <xdr:rowOff>38100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161925</xdr:rowOff>
        </xdr:from>
        <xdr:to>
          <xdr:col>15</xdr:col>
          <xdr:colOff>38100</xdr:colOff>
          <xdr:row>13</xdr:row>
          <xdr:rowOff>38100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11</xdr:row>
          <xdr:rowOff>161925</xdr:rowOff>
        </xdr:from>
        <xdr:to>
          <xdr:col>22</xdr:col>
          <xdr:colOff>28575</xdr:colOff>
          <xdr:row>13</xdr:row>
          <xdr:rowOff>38100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11</xdr:row>
          <xdr:rowOff>152400</xdr:rowOff>
        </xdr:from>
        <xdr:to>
          <xdr:col>25</xdr:col>
          <xdr:colOff>38100</xdr:colOff>
          <xdr:row>13</xdr:row>
          <xdr:rowOff>28575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11</xdr:row>
          <xdr:rowOff>152400</xdr:rowOff>
        </xdr:from>
        <xdr:to>
          <xdr:col>28</xdr:col>
          <xdr:colOff>19050</xdr:colOff>
          <xdr:row>13</xdr:row>
          <xdr:rowOff>28575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12</xdr:row>
          <xdr:rowOff>257175</xdr:rowOff>
        </xdr:from>
        <xdr:to>
          <xdr:col>28</xdr:col>
          <xdr:colOff>19050</xdr:colOff>
          <xdr:row>14</xdr:row>
          <xdr:rowOff>38100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12</xdr:row>
          <xdr:rowOff>257175</xdr:rowOff>
        </xdr:from>
        <xdr:to>
          <xdr:col>23</xdr:col>
          <xdr:colOff>28575</xdr:colOff>
          <xdr:row>14</xdr:row>
          <xdr:rowOff>38100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xdr:row>
          <xdr:rowOff>257175</xdr:rowOff>
        </xdr:from>
        <xdr:to>
          <xdr:col>18</xdr:col>
          <xdr:colOff>28575</xdr:colOff>
          <xdr:row>14</xdr:row>
          <xdr:rowOff>38100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12</xdr:row>
          <xdr:rowOff>257175</xdr:rowOff>
        </xdr:from>
        <xdr:to>
          <xdr:col>13</xdr:col>
          <xdr:colOff>28575</xdr:colOff>
          <xdr:row>14</xdr:row>
          <xdr:rowOff>38100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247650</xdr:rowOff>
        </xdr:from>
        <xdr:to>
          <xdr:col>9</xdr:col>
          <xdr:colOff>28575</xdr:colOff>
          <xdr:row>14</xdr:row>
          <xdr:rowOff>28575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257175</xdr:rowOff>
        </xdr:from>
        <xdr:to>
          <xdr:col>9</xdr:col>
          <xdr:colOff>28575</xdr:colOff>
          <xdr:row>15</xdr:row>
          <xdr:rowOff>38100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xdr:row>
          <xdr:rowOff>247650</xdr:rowOff>
        </xdr:from>
        <xdr:to>
          <xdr:col>18</xdr:col>
          <xdr:colOff>28575</xdr:colOff>
          <xdr:row>15</xdr:row>
          <xdr:rowOff>28575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13</xdr:row>
          <xdr:rowOff>257175</xdr:rowOff>
        </xdr:from>
        <xdr:to>
          <xdr:col>25</xdr:col>
          <xdr:colOff>47625</xdr:colOff>
          <xdr:row>15</xdr:row>
          <xdr:rowOff>38100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257175</xdr:rowOff>
        </xdr:from>
        <xdr:to>
          <xdr:col>9</xdr:col>
          <xdr:colOff>28575</xdr:colOff>
          <xdr:row>16</xdr:row>
          <xdr:rowOff>38100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257175</xdr:rowOff>
        </xdr:from>
        <xdr:to>
          <xdr:col>14</xdr:col>
          <xdr:colOff>38100</xdr:colOff>
          <xdr:row>16</xdr:row>
          <xdr:rowOff>38100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257175</xdr:rowOff>
        </xdr:from>
        <xdr:to>
          <xdr:col>20</xdr:col>
          <xdr:colOff>38100</xdr:colOff>
          <xdr:row>16</xdr:row>
          <xdr:rowOff>38100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14</xdr:row>
          <xdr:rowOff>247650</xdr:rowOff>
        </xdr:from>
        <xdr:to>
          <xdr:col>23</xdr:col>
          <xdr:colOff>38100</xdr:colOff>
          <xdr:row>16</xdr:row>
          <xdr:rowOff>28575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13</xdr:row>
          <xdr:rowOff>257175</xdr:rowOff>
        </xdr:from>
        <xdr:to>
          <xdr:col>32</xdr:col>
          <xdr:colOff>28575</xdr:colOff>
          <xdr:row>15</xdr:row>
          <xdr:rowOff>38100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23</xdr:row>
          <xdr:rowOff>190500</xdr:rowOff>
        </xdr:from>
        <xdr:to>
          <xdr:col>31</xdr:col>
          <xdr:colOff>28575</xdr:colOff>
          <xdr:row>25</xdr:row>
          <xdr:rowOff>47625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19</xdr:row>
          <xdr:rowOff>209550</xdr:rowOff>
        </xdr:from>
        <xdr:to>
          <xdr:col>31</xdr:col>
          <xdr:colOff>85725</xdr:colOff>
          <xdr:row>21</xdr:row>
          <xdr:rowOff>57150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19</xdr:row>
          <xdr:rowOff>209550</xdr:rowOff>
        </xdr:from>
        <xdr:to>
          <xdr:col>33</xdr:col>
          <xdr:colOff>19050</xdr:colOff>
          <xdr:row>21</xdr:row>
          <xdr:rowOff>57150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19</xdr:row>
          <xdr:rowOff>209550</xdr:rowOff>
        </xdr:from>
        <xdr:to>
          <xdr:col>31</xdr:col>
          <xdr:colOff>85725</xdr:colOff>
          <xdr:row>21</xdr:row>
          <xdr:rowOff>57150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19</xdr:row>
          <xdr:rowOff>209550</xdr:rowOff>
        </xdr:from>
        <xdr:to>
          <xdr:col>33</xdr:col>
          <xdr:colOff>19050</xdr:colOff>
          <xdr:row>21</xdr:row>
          <xdr:rowOff>57150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34</xdr:row>
          <xdr:rowOff>333375</xdr:rowOff>
        </xdr:from>
        <xdr:to>
          <xdr:col>23</xdr:col>
          <xdr:colOff>0</xdr:colOff>
          <xdr:row>35</xdr:row>
          <xdr:rowOff>342900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333375</xdr:rowOff>
        </xdr:from>
        <xdr:to>
          <xdr:col>21</xdr:col>
          <xdr:colOff>9525</xdr:colOff>
          <xdr:row>35</xdr:row>
          <xdr:rowOff>342900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295275</xdr:rowOff>
        </xdr:from>
        <xdr:to>
          <xdr:col>9</xdr:col>
          <xdr:colOff>19050</xdr:colOff>
          <xdr:row>37</xdr:row>
          <xdr:rowOff>57150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295275</xdr:rowOff>
        </xdr:from>
        <xdr:to>
          <xdr:col>13</xdr:col>
          <xdr:colOff>19050</xdr:colOff>
          <xdr:row>37</xdr:row>
          <xdr:rowOff>57150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19</xdr:row>
          <xdr:rowOff>76200</xdr:rowOff>
        </xdr:from>
        <xdr:to>
          <xdr:col>11</xdr:col>
          <xdr:colOff>19050</xdr:colOff>
          <xdr:row>20</xdr:row>
          <xdr:rowOff>161925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46</xdr:row>
          <xdr:rowOff>200025</xdr:rowOff>
        </xdr:from>
        <xdr:to>
          <xdr:col>33</xdr:col>
          <xdr:colOff>9525</xdr:colOff>
          <xdr:row>48</xdr:row>
          <xdr:rowOff>76200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46</xdr:row>
          <xdr:rowOff>200025</xdr:rowOff>
        </xdr:from>
        <xdr:to>
          <xdr:col>30</xdr:col>
          <xdr:colOff>28575</xdr:colOff>
          <xdr:row>48</xdr:row>
          <xdr:rowOff>76200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180975</xdr:rowOff>
        </xdr:from>
        <xdr:to>
          <xdr:col>10</xdr:col>
          <xdr:colOff>19050</xdr:colOff>
          <xdr:row>48</xdr:row>
          <xdr:rowOff>57150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xdr:row>
          <xdr:rowOff>180975</xdr:rowOff>
        </xdr:from>
        <xdr:to>
          <xdr:col>12</xdr:col>
          <xdr:colOff>19050</xdr:colOff>
          <xdr:row>48</xdr:row>
          <xdr:rowOff>57150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46</xdr:row>
          <xdr:rowOff>180975</xdr:rowOff>
        </xdr:from>
        <xdr:to>
          <xdr:col>15</xdr:col>
          <xdr:colOff>28575</xdr:colOff>
          <xdr:row>48</xdr:row>
          <xdr:rowOff>57150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46</xdr:row>
          <xdr:rowOff>180975</xdr:rowOff>
        </xdr:from>
        <xdr:to>
          <xdr:col>18</xdr:col>
          <xdr:colOff>9525</xdr:colOff>
          <xdr:row>48</xdr:row>
          <xdr:rowOff>57150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43</xdr:row>
          <xdr:rowOff>142875</xdr:rowOff>
        </xdr:from>
        <xdr:to>
          <xdr:col>30</xdr:col>
          <xdr:colOff>28575</xdr:colOff>
          <xdr:row>45</xdr:row>
          <xdr:rowOff>57150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44</xdr:row>
          <xdr:rowOff>180975</xdr:rowOff>
        </xdr:from>
        <xdr:to>
          <xdr:col>30</xdr:col>
          <xdr:colOff>28575</xdr:colOff>
          <xdr:row>46</xdr:row>
          <xdr:rowOff>57150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45</xdr:row>
          <xdr:rowOff>171450</xdr:rowOff>
        </xdr:from>
        <xdr:to>
          <xdr:col>30</xdr:col>
          <xdr:colOff>28575</xdr:colOff>
          <xdr:row>47</xdr:row>
          <xdr:rowOff>47625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43</xdr:row>
          <xdr:rowOff>133350</xdr:rowOff>
        </xdr:from>
        <xdr:to>
          <xdr:col>33</xdr:col>
          <xdr:colOff>9525</xdr:colOff>
          <xdr:row>45</xdr:row>
          <xdr:rowOff>57150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44</xdr:row>
          <xdr:rowOff>180975</xdr:rowOff>
        </xdr:from>
        <xdr:to>
          <xdr:col>33</xdr:col>
          <xdr:colOff>9525</xdr:colOff>
          <xdr:row>46</xdr:row>
          <xdr:rowOff>57150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45</xdr:row>
          <xdr:rowOff>180975</xdr:rowOff>
        </xdr:from>
        <xdr:to>
          <xdr:col>33</xdr:col>
          <xdr:colOff>9525</xdr:colOff>
          <xdr:row>47</xdr:row>
          <xdr:rowOff>57150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76200</xdr:rowOff>
        </xdr:from>
        <xdr:to>
          <xdr:col>9</xdr:col>
          <xdr:colOff>19050</xdr:colOff>
          <xdr:row>20</xdr:row>
          <xdr:rowOff>161925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39</xdr:row>
          <xdr:rowOff>219075</xdr:rowOff>
        </xdr:from>
        <xdr:to>
          <xdr:col>34</xdr:col>
          <xdr:colOff>9525</xdr:colOff>
          <xdr:row>41</xdr:row>
          <xdr:rowOff>57150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39</xdr:row>
          <xdr:rowOff>219075</xdr:rowOff>
        </xdr:from>
        <xdr:to>
          <xdr:col>31</xdr:col>
          <xdr:colOff>323850</xdr:colOff>
          <xdr:row>41</xdr:row>
          <xdr:rowOff>57150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39</xdr:row>
          <xdr:rowOff>219075</xdr:rowOff>
        </xdr:from>
        <xdr:to>
          <xdr:col>18</xdr:col>
          <xdr:colOff>19050</xdr:colOff>
          <xdr:row>41</xdr:row>
          <xdr:rowOff>57150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39</xdr:row>
          <xdr:rowOff>219075</xdr:rowOff>
        </xdr:from>
        <xdr:to>
          <xdr:col>14</xdr:col>
          <xdr:colOff>9525</xdr:colOff>
          <xdr:row>41</xdr:row>
          <xdr:rowOff>57150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228600</xdr:rowOff>
        </xdr:from>
        <xdr:to>
          <xdr:col>13</xdr:col>
          <xdr:colOff>19050</xdr:colOff>
          <xdr:row>38</xdr:row>
          <xdr:rowOff>9525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228600</xdr:rowOff>
        </xdr:from>
        <xdr:to>
          <xdr:col>9</xdr:col>
          <xdr:colOff>19050</xdr:colOff>
          <xdr:row>38</xdr:row>
          <xdr:rowOff>9525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25</xdr:row>
          <xdr:rowOff>238125</xdr:rowOff>
        </xdr:from>
        <xdr:to>
          <xdr:col>9</xdr:col>
          <xdr:colOff>66675</xdr:colOff>
          <xdr:row>27</xdr:row>
          <xdr:rowOff>28575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25</xdr:row>
          <xdr:rowOff>228600</xdr:rowOff>
        </xdr:from>
        <xdr:to>
          <xdr:col>10</xdr:col>
          <xdr:colOff>123825</xdr:colOff>
          <xdr:row>27</xdr:row>
          <xdr:rowOff>28575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25</xdr:row>
          <xdr:rowOff>238125</xdr:rowOff>
        </xdr:from>
        <xdr:to>
          <xdr:col>11</xdr:col>
          <xdr:colOff>152400</xdr:colOff>
          <xdr:row>27</xdr:row>
          <xdr:rowOff>28575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25</xdr:row>
          <xdr:rowOff>228600</xdr:rowOff>
        </xdr:from>
        <xdr:to>
          <xdr:col>12</xdr:col>
          <xdr:colOff>171450</xdr:colOff>
          <xdr:row>27</xdr:row>
          <xdr:rowOff>19050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25</xdr:row>
          <xdr:rowOff>228600</xdr:rowOff>
        </xdr:from>
        <xdr:to>
          <xdr:col>13</xdr:col>
          <xdr:colOff>190500</xdr:colOff>
          <xdr:row>27</xdr:row>
          <xdr:rowOff>28575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25</xdr:row>
          <xdr:rowOff>228600</xdr:rowOff>
        </xdr:from>
        <xdr:to>
          <xdr:col>14</xdr:col>
          <xdr:colOff>228600</xdr:colOff>
          <xdr:row>27</xdr:row>
          <xdr:rowOff>28575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xdr:row>
          <xdr:rowOff>228600</xdr:rowOff>
        </xdr:from>
        <xdr:to>
          <xdr:col>15</xdr:col>
          <xdr:colOff>247650</xdr:colOff>
          <xdr:row>27</xdr:row>
          <xdr:rowOff>19050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228600</xdr:rowOff>
        </xdr:from>
        <xdr:to>
          <xdr:col>17</xdr:col>
          <xdr:colOff>19050</xdr:colOff>
          <xdr:row>27</xdr:row>
          <xdr:rowOff>28575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0</xdr:rowOff>
        </xdr:from>
        <xdr:to>
          <xdr:col>9</xdr:col>
          <xdr:colOff>19050</xdr:colOff>
          <xdr:row>35</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34</xdr:row>
          <xdr:rowOff>0</xdr:rowOff>
        </xdr:from>
        <xdr:to>
          <xdr:col>12</xdr:col>
          <xdr:colOff>66675</xdr:colOff>
          <xdr:row>35</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34</xdr:row>
          <xdr:rowOff>0</xdr:rowOff>
        </xdr:from>
        <xdr:to>
          <xdr:col>14</xdr:col>
          <xdr:colOff>152400</xdr:colOff>
          <xdr:row>35</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31</xdr:row>
          <xdr:rowOff>323850</xdr:rowOff>
        </xdr:from>
        <xdr:to>
          <xdr:col>16</xdr:col>
          <xdr:colOff>19050</xdr:colOff>
          <xdr:row>33</xdr:row>
          <xdr:rowOff>9525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323850</xdr:rowOff>
        </xdr:from>
        <xdr:to>
          <xdr:col>13</xdr:col>
          <xdr:colOff>19050</xdr:colOff>
          <xdr:row>33</xdr:row>
          <xdr:rowOff>9525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190500</xdr:rowOff>
        </xdr:from>
        <xdr:to>
          <xdr:col>9</xdr:col>
          <xdr:colOff>19050</xdr:colOff>
          <xdr:row>25</xdr:row>
          <xdr:rowOff>47625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190500</xdr:rowOff>
        </xdr:from>
        <xdr:to>
          <xdr:col>12</xdr:col>
          <xdr:colOff>19050</xdr:colOff>
          <xdr:row>25</xdr:row>
          <xdr:rowOff>47625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23</xdr:row>
          <xdr:rowOff>190500</xdr:rowOff>
        </xdr:from>
        <xdr:to>
          <xdr:col>18</xdr:col>
          <xdr:colOff>19050</xdr:colOff>
          <xdr:row>25</xdr:row>
          <xdr:rowOff>47625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xdr:row>
          <xdr:rowOff>190500</xdr:rowOff>
        </xdr:from>
        <xdr:to>
          <xdr:col>22</xdr:col>
          <xdr:colOff>19050</xdr:colOff>
          <xdr:row>25</xdr:row>
          <xdr:rowOff>47625</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23</xdr:row>
          <xdr:rowOff>190500</xdr:rowOff>
        </xdr:from>
        <xdr:to>
          <xdr:col>26</xdr:col>
          <xdr:colOff>19050</xdr:colOff>
          <xdr:row>25</xdr:row>
          <xdr:rowOff>47625</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190500</xdr:rowOff>
        </xdr:from>
        <xdr:to>
          <xdr:col>9</xdr:col>
          <xdr:colOff>19050</xdr:colOff>
          <xdr:row>26</xdr:row>
          <xdr:rowOff>57150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24</xdr:row>
          <xdr:rowOff>190500</xdr:rowOff>
        </xdr:from>
        <xdr:to>
          <xdr:col>13</xdr:col>
          <xdr:colOff>19050</xdr:colOff>
          <xdr:row>26</xdr:row>
          <xdr:rowOff>57150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190500</xdr:rowOff>
        </xdr:from>
        <xdr:to>
          <xdr:col>18</xdr:col>
          <xdr:colOff>19050</xdr:colOff>
          <xdr:row>26</xdr:row>
          <xdr:rowOff>57150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190500</xdr:rowOff>
        </xdr:from>
        <xdr:to>
          <xdr:col>22</xdr:col>
          <xdr:colOff>19050</xdr:colOff>
          <xdr:row>26</xdr:row>
          <xdr:rowOff>57150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24</xdr:row>
          <xdr:rowOff>190500</xdr:rowOff>
        </xdr:from>
        <xdr:to>
          <xdr:col>24</xdr:col>
          <xdr:colOff>57150</xdr:colOff>
          <xdr:row>26</xdr:row>
          <xdr:rowOff>57150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180975</xdr:rowOff>
        </xdr:from>
        <xdr:to>
          <xdr:col>28</xdr:col>
          <xdr:colOff>47625</xdr:colOff>
          <xdr:row>26</xdr:row>
          <xdr:rowOff>57150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161925</xdr:rowOff>
        </xdr:from>
        <xdr:to>
          <xdr:col>9</xdr:col>
          <xdr:colOff>28575</xdr:colOff>
          <xdr:row>13</xdr:row>
          <xdr:rowOff>38100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xdr:row>
          <xdr:rowOff>161925</xdr:rowOff>
        </xdr:from>
        <xdr:to>
          <xdr:col>13</xdr:col>
          <xdr:colOff>28575</xdr:colOff>
          <xdr:row>13</xdr:row>
          <xdr:rowOff>38100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161925</xdr:rowOff>
        </xdr:from>
        <xdr:to>
          <xdr:col>15</xdr:col>
          <xdr:colOff>38100</xdr:colOff>
          <xdr:row>13</xdr:row>
          <xdr:rowOff>38100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11</xdr:row>
          <xdr:rowOff>161925</xdr:rowOff>
        </xdr:from>
        <xdr:to>
          <xdr:col>22</xdr:col>
          <xdr:colOff>28575</xdr:colOff>
          <xdr:row>13</xdr:row>
          <xdr:rowOff>38100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11</xdr:row>
          <xdr:rowOff>152400</xdr:rowOff>
        </xdr:from>
        <xdr:to>
          <xdr:col>25</xdr:col>
          <xdr:colOff>38100</xdr:colOff>
          <xdr:row>13</xdr:row>
          <xdr:rowOff>28575</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11</xdr:row>
          <xdr:rowOff>152400</xdr:rowOff>
        </xdr:from>
        <xdr:to>
          <xdr:col>28</xdr:col>
          <xdr:colOff>19050</xdr:colOff>
          <xdr:row>13</xdr:row>
          <xdr:rowOff>28575</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12</xdr:row>
          <xdr:rowOff>257175</xdr:rowOff>
        </xdr:from>
        <xdr:to>
          <xdr:col>28</xdr:col>
          <xdr:colOff>19050</xdr:colOff>
          <xdr:row>14</xdr:row>
          <xdr:rowOff>38100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12</xdr:row>
          <xdr:rowOff>257175</xdr:rowOff>
        </xdr:from>
        <xdr:to>
          <xdr:col>23</xdr:col>
          <xdr:colOff>28575</xdr:colOff>
          <xdr:row>14</xdr:row>
          <xdr:rowOff>38100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xdr:row>
          <xdr:rowOff>257175</xdr:rowOff>
        </xdr:from>
        <xdr:to>
          <xdr:col>18</xdr:col>
          <xdr:colOff>28575</xdr:colOff>
          <xdr:row>14</xdr:row>
          <xdr:rowOff>38100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12</xdr:row>
          <xdr:rowOff>257175</xdr:rowOff>
        </xdr:from>
        <xdr:to>
          <xdr:col>13</xdr:col>
          <xdr:colOff>28575</xdr:colOff>
          <xdr:row>14</xdr:row>
          <xdr:rowOff>38100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247650</xdr:rowOff>
        </xdr:from>
        <xdr:to>
          <xdr:col>9</xdr:col>
          <xdr:colOff>28575</xdr:colOff>
          <xdr:row>14</xdr:row>
          <xdr:rowOff>28575</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257175</xdr:rowOff>
        </xdr:from>
        <xdr:to>
          <xdr:col>9</xdr:col>
          <xdr:colOff>28575</xdr:colOff>
          <xdr:row>15</xdr:row>
          <xdr:rowOff>38100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xdr:row>
          <xdr:rowOff>247650</xdr:rowOff>
        </xdr:from>
        <xdr:to>
          <xdr:col>18</xdr:col>
          <xdr:colOff>28575</xdr:colOff>
          <xdr:row>15</xdr:row>
          <xdr:rowOff>28575</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13</xdr:row>
          <xdr:rowOff>257175</xdr:rowOff>
        </xdr:from>
        <xdr:to>
          <xdr:col>25</xdr:col>
          <xdr:colOff>47625</xdr:colOff>
          <xdr:row>15</xdr:row>
          <xdr:rowOff>38100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257175</xdr:rowOff>
        </xdr:from>
        <xdr:to>
          <xdr:col>9</xdr:col>
          <xdr:colOff>28575</xdr:colOff>
          <xdr:row>16</xdr:row>
          <xdr:rowOff>38100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257175</xdr:rowOff>
        </xdr:from>
        <xdr:to>
          <xdr:col>14</xdr:col>
          <xdr:colOff>38100</xdr:colOff>
          <xdr:row>16</xdr:row>
          <xdr:rowOff>38100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257175</xdr:rowOff>
        </xdr:from>
        <xdr:to>
          <xdr:col>20</xdr:col>
          <xdr:colOff>38100</xdr:colOff>
          <xdr:row>16</xdr:row>
          <xdr:rowOff>38100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14</xdr:row>
          <xdr:rowOff>247650</xdr:rowOff>
        </xdr:from>
        <xdr:to>
          <xdr:col>23</xdr:col>
          <xdr:colOff>38100</xdr:colOff>
          <xdr:row>16</xdr:row>
          <xdr:rowOff>28575</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13</xdr:row>
          <xdr:rowOff>257175</xdr:rowOff>
        </xdr:from>
        <xdr:to>
          <xdr:col>32</xdr:col>
          <xdr:colOff>28575</xdr:colOff>
          <xdr:row>15</xdr:row>
          <xdr:rowOff>38100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23</xdr:row>
          <xdr:rowOff>190500</xdr:rowOff>
        </xdr:from>
        <xdr:to>
          <xdr:col>31</xdr:col>
          <xdr:colOff>28575</xdr:colOff>
          <xdr:row>25</xdr:row>
          <xdr:rowOff>47625</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19</xdr:row>
          <xdr:rowOff>209550</xdr:rowOff>
        </xdr:from>
        <xdr:to>
          <xdr:col>31</xdr:col>
          <xdr:colOff>85725</xdr:colOff>
          <xdr:row>21</xdr:row>
          <xdr:rowOff>57150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19</xdr:row>
          <xdr:rowOff>209550</xdr:rowOff>
        </xdr:from>
        <xdr:to>
          <xdr:col>33</xdr:col>
          <xdr:colOff>19050</xdr:colOff>
          <xdr:row>21</xdr:row>
          <xdr:rowOff>57150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19</xdr:row>
          <xdr:rowOff>209550</xdr:rowOff>
        </xdr:from>
        <xdr:to>
          <xdr:col>31</xdr:col>
          <xdr:colOff>85725</xdr:colOff>
          <xdr:row>21</xdr:row>
          <xdr:rowOff>57150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19</xdr:row>
          <xdr:rowOff>209550</xdr:rowOff>
        </xdr:from>
        <xdr:to>
          <xdr:col>33</xdr:col>
          <xdr:colOff>19050</xdr:colOff>
          <xdr:row>21</xdr:row>
          <xdr:rowOff>57150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34</xdr:row>
          <xdr:rowOff>333375</xdr:rowOff>
        </xdr:from>
        <xdr:to>
          <xdr:col>23</xdr:col>
          <xdr:colOff>0</xdr:colOff>
          <xdr:row>35</xdr:row>
          <xdr:rowOff>342900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333375</xdr:rowOff>
        </xdr:from>
        <xdr:to>
          <xdr:col>21</xdr:col>
          <xdr:colOff>9525</xdr:colOff>
          <xdr:row>35</xdr:row>
          <xdr:rowOff>342900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110995</xdr:colOff>
      <xdr:row>2</xdr:row>
      <xdr:rowOff>202161</xdr:rowOff>
    </xdr:from>
    <xdr:to>
      <xdr:col>35</xdr:col>
      <xdr:colOff>139570</xdr:colOff>
      <xdr:row>5</xdr:row>
      <xdr:rowOff>61036</xdr:rowOff>
    </xdr:to>
    <xdr:sp macro="" textlink="">
      <xdr:nvSpPr>
        <xdr:cNvPr id="72" name="角丸四角形吹き出し 71">
          <a:extLst>
            <a:ext uri="{FF2B5EF4-FFF2-40B4-BE49-F238E27FC236}">
              <a16:creationId xmlns:a16="http://schemas.microsoft.com/office/drawing/2014/main" id="{00000000-0008-0000-0100-000048000000}"/>
            </a:ext>
          </a:extLst>
        </xdr:cNvPr>
        <xdr:cNvSpPr/>
      </xdr:nvSpPr>
      <xdr:spPr>
        <a:xfrm>
          <a:off x="8426320" y="821286"/>
          <a:ext cx="866775" cy="611350"/>
        </a:xfrm>
        <a:prstGeom prst="wedgeRoundRectCallout">
          <a:avLst>
            <a:gd name="adj1" fmla="val -83086"/>
            <a:gd name="adj2" fmla="val -3956"/>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証明の押印は不要</a:t>
          </a:r>
        </a:p>
      </xdr:txBody>
    </xdr:sp>
    <xdr:clientData/>
  </xdr:twoCellAnchor>
  <xdr:twoCellAnchor>
    <xdr:from>
      <xdr:col>25</xdr:col>
      <xdr:colOff>136071</xdr:colOff>
      <xdr:row>17</xdr:row>
      <xdr:rowOff>233265</xdr:rowOff>
    </xdr:from>
    <xdr:to>
      <xdr:col>34</xdr:col>
      <xdr:colOff>233265</xdr:colOff>
      <xdr:row>18</xdr:row>
      <xdr:rowOff>233266</xdr:rowOff>
    </xdr:to>
    <xdr:sp macro="" textlink="">
      <xdr:nvSpPr>
        <xdr:cNvPr id="73" name="角丸四角形吹き出し 72">
          <a:extLst>
            <a:ext uri="{FF2B5EF4-FFF2-40B4-BE49-F238E27FC236}">
              <a16:creationId xmlns:a16="http://schemas.microsoft.com/office/drawing/2014/main" id="{00000000-0008-0000-0100-000049000000}"/>
            </a:ext>
          </a:extLst>
        </xdr:cNvPr>
        <xdr:cNvSpPr/>
      </xdr:nvSpPr>
      <xdr:spPr>
        <a:xfrm>
          <a:off x="6451146" y="4376640"/>
          <a:ext cx="2611794" cy="304801"/>
        </a:xfrm>
        <a:prstGeom prst="wedgeRoundRectCallout">
          <a:avLst>
            <a:gd name="adj1" fmla="val -7221"/>
            <a:gd name="adj2" fmla="val 69042"/>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雇用期間が無期の場合は終期の記載不要</a:t>
          </a:r>
          <a:endParaRPr kumimoji="1" lang="en-US" altLang="ja-JP" sz="1000"/>
        </a:p>
      </xdr:txBody>
    </xdr:sp>
    <xdr:clientData/>
  </xdr:twoCellAnchor>
  <xdr:twoCellAnchor>
    <xdr:from>
      <xdr:col>19</xdr:col>
      <xdr:colOff>202747</xdr:colOff>
      <xdr:row>20</xdr:row>
      <xdr:rowOff>223548</xdr:rowOff>
    </xdr:from>
    <xdr:to>
      <xdr:col>33</xdr:col>
      <xdr:colOff>173589</xdr:colOff>
      <xdr:row>22</xdr:row>
      <xdr:rowOff>320742</xdr:rowOff>
    </xdr:to>
    <xdr:sp macro="" textlink="">
      <xdr:nvSpPr>
        <xdr:cNvPr id="74" name="角丸四角形吹き出し 73">
          <a:extLst>
            <a:ext uri="{FF2B5EF4-FFF2-40B4-BE49-F238E27FC236}">
              <a16:creationId xmlns:a16="http://schemas.microsoft.com/office/drawing/2014/main" id="{00000000-0008-0000-0100-00004A000000}"/>
            </a:ext>
          </a:extLst>
        </xdr:cNvPr>
        <xdr:cNvSpPr/>
      </xdr:nvSpPr>
      <xdr:spPr>
        <a:xfrm>
          <a:off x="4974772" y="5205123"/>
          <a:ext cx="3771317" cy="592494"/>
        </a:xfrm>
        <a:prstGeom prst="wedgeRoundRectCallout">
          <a:avLst>
            <a:gd name="adj1" fmla="val -55482"/>
            <a:gd name="adj2" fmla="val -15038"/>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証明書発行事業所と働いている事業所が異なる場合に記載</a:t>
          </a:r>
          <a:endParaRPr kumimoji="1" lang="en-US" altLang="ja-JP" sz="1000"/>
        </a:p>
        <a:p>
          <a:pPr algn="l"/>
          <a:r>
            <a:rPr kumimoji="1" lang="ja-JP" altLang="en-US" sz="1000"/>
            <a:t>勤務場所が自宅の場合は自宅の住所を記載</a:t>
          </a:r>
        </a:p>
      </xdr:txBody>
    </xdr:sp>
    <xdr:clientData/>
  </xdr:twoCellAnchor>
  <xdr:twoCellAnchor>
    <xdr:from>
      <xdr:col>24</xdr:col>
      <xdr:colOff>123824</xdr:colOff>
      <xdr:row>12</xdr:row>
      <xdr:rowOff>9525</xdr:rowOff>
    </xdr:from>
    <xdr:to>
      <xdr:col>31</xdr:col>
      <xdr:colOff>133349</xdr:colOff>
      <xdr:row>14</xdr:row>
      <xdr:rowOff>180975</xdr:rowOff>
    </xdr:to>
    <xdr:sp macro="" textlink="">
      <xdr:nvSpPr>
        <xdr:cNvPr id="75" name="角丸四角形吹き出し 74">
          <a:extLst>
            <a:ext uri="{FF2B5EF4-FFF2-40B4-BE49-F238E27FC236}">
              <a16:creationId xmlns:a16="http://schemas.microsoft.com/office/drawing/2014/main" id="{00000000-0008-0000-0100-00004B000000}"/>
            </a:ext>
          </a:extLst>
        </xdr:cNvPr>
        <xdr:cNvSpPr/>
      </xdr:nvSpPr>
      <xdr:spPr>
        <a:xfrm>
          <a:off x="6181724" y="2838450"/>
          <a:ext cx="1914525" cy="742950"/>
        </a:xfrm>
        <a:prstGeom prst="wedgeRoundRectCallout">
          <a:avLst>
            <a:gd name="adj1" fmla="val -45351"/>
            <a:gd name="adj2" fmla="val 69128"/>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いずれにも該当しない場合は「その他」にチェックし記載</a:t>
          </a:r>
        </a:p>
      </xdr:txBody>
    </xdr:sp>
    <xdr:clientData/>
  </xdr:twoCellAnchor>
  <xdr:twoCellAnchor>
    <xdr:from>
      <xdr:col>24</xdr:col>
      <xdr:colOff>238506</xdr:colOff>
      <xdr:row>6</xdr:row>
      <xdr:rowOff>97536</xdr:rowOff>
    </xdr:from>
    <xdr:to>
      <xdr:col>27</xdr:col>
      <xdr:colOff>209550</xdr:colOff>
      <xdr:row>6</xdr:row>
      <xdr:rowOff>97536</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6296406" y="1726311"/>
          <a:ext cx="809244"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228600</xdr:colOff>
      <xdr:row>6</xdr:row>
      <xdr:rowOff>209552</xdr:rowOff>
    </xdr:from>
    <xdr:to>
      <xdr:col>35</xdr:col>
      <xdr:colOff>190500</xdr:colOff>
      <xdr:row>9</xdr:row>
      <xdr:rowOff>142876</xdr:rowOff>
    </xdr:to>
    <xdr:sp macro="" textlink="">
      <xdr:nvSpPr>
        <xdr:cNvPr id="77" name="角丸四角形吹き出し 76">
          <a:extLst>
            <a:ext uri="{FF2B5EF4-FFF2-40B4-BE49-F238E27FC236}">
              <a16:creationId xmlns:a16="http://schemas.microsoft.com/office/drawing/2014/main" id="{00000000-0008-0000-0100-00004D000000}"/>
            </a:ext>
          </a:extLst>
        </xdr:cNvPr>
        <xdr:cNvSpPr/>
      </xdr:nvSpPr>
      <xdr:spPr>
        <a:xfrm>
          <a:off x="7677150" y="1838327"/>
          <a:ext cx="1666875" cy="638174"/>
        </a:xfrm>
        <a:prstGeom prst="wedgeRoundRectCallout">
          <a:avLst>
            <a:gd name="adj1" fmla="val -82325"/>
            <a:gd name="adj2" fmla="val -42443"/>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訂正は二重線</a:t>
          </a:r>
          <a:endParaRPr kumimoji="1" lang="en-US" altLang="ja-JP" sz="1000"/>
        </a:p>
        <a:p>
          <a:pPr algn="l"/>
          <a:r>
            <a:rPr kumimoji="1" lang="ja-JP" altLang="en-US" sz="1000"/>
            <a:t>訂正印は不要</a:t>
          </a:r>
          <a:endParaRPr kumimoji="1" lang="en-US" altLang="ja-JP" sz="1000"/>
        </a:p>
      </xdr:txBody>
    </xdr:sp>
    <xdr:clientData/>
  </xdr:twoCellAnchor>
  <xdr:twoCellAnchor>
    <xdr:from>
      <xdr:col>24</xdr:col>
      <xdr:colOff>238506</xdr:colOff>
      <xdr:row>6</xdr:row>
      <xdr:rowOff>145161</xdr:rowOff>
    </xdr:from>
    <xdr:to>
      <xdr:col>27</xdr:col>
      <xdr:colOff>209550</xdr:colOff>
      <xdr:row>6</xdr:row>
      <xdr:rowOff>145161</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6296406" y="1773936"/>
          <a:ext cx="809244"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123825</xdr:colOff>
      <xdr:row>25</xdr:row>
      <xdr:rowOff>76200</xdr:rowOff>
    </xdr:from>
    <xdr:to>
      <xdr:col>7</xdr:col>
      <xdr:colOff>256980</xdr:colOff>
      <xdr:row>26</xdr:row>
      <xdr:rowOff>132963</xdr:rowOff>
    </xdr:to>
    <xdr:sp macro="" textlink="">
      <xdr:nvSpPr>
        <xdr:cNvPr id="79" name="角丸四角形吹き出し 78">
          <a:extLst>
            <a:ext uri="{FF2B5EF4-FFF2-40B4-BE49-F238E27FC236}">
              <a16:creationId xmlns:a16="http://schemas.microsoft.com/office/drawing/2014/main" id="{00000000-0008-0000-0100-00004F000000}"/>
            </a:ext>
          </a:extLst>
        </xdr:cNvPr>
        <xdr:cNvSpPr/>
      </xdr:nvSpPr>
      <xdr:spPr>
        <a:xfrm>
          <a:off x="266700" y="6486525"/>
          <a:ext cx="1676205" cy="304413"/>
        </a:xfrm>
        <a:prstGeom prst="wedgeRoundRectCallout">
          <a:avLst>
            <a:gd name="adj1" fmla="val 61836"/>
            <a:gd name="adj2" fmla="val 23881"/>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就労する曜日にチェック</a:t>
          </a:r>
          <a:endParaRPr kumimoji="1" lang="en-US" altLang="ja-JP" sz="1000"/>
        </a:p>
      </xdr:txBody>
    </xdr:sp>
    <xdr:clientData/>
  </xdr:twoCellAnchor>
  <xdr:twoCellAnchor>
    <xdr:from>
      <xdr:col>3</xdr:col>
      <xdr:colOff>73867</xdr:colOff>
      <xdr:row>29</xdr:row>
      <xdr:rowOff>106911</xdr:rowOff>
    </xdr:from>
    <xdr:to>
      <xdr:col>20</xdr:col>
      <xdr:colOff>103026</xdr:colOff>
      <xdr:row>30</xdr:row>
      <xdr:rowOff>165229</xdr:rowOff>
    </xdr:to>
    <xdr:sp macro="" textlink="">
      <xdr:nvSpPr>
        <xdr:cNvPr id="80" name="角丸四角形吹き出し 79">
          <a:extLst>
            <a:ext uri="{FF2B5EF4-FFF2-40B4-BE49-F238E27FC236}">
              <a16:creationId xmlns:a16="http://schemas.microsoft.com/office/drawing/2014/main" id="{00000000-0008-0000-0100-000050000000}"/>
            </a:ext>
          </a:extLst>
        </xdr:cNvPr>
        <xdr:cNvSpPr/>
      </xdr:nvSpPr>
      <xdr:spPr>
        <a:xfrm>
          <a:off x="731092" y="7564986"/>
          <a:ext cx="4401134" cy="296443"/>
        </a:xfrm>
        <a:prstGeom prst="wedgeRoundRectCallout">
          <a:avLst>
            <a:gd name="adj1" fmla="val -10656"/>
            <a:gd name="adj2" fmla="val -101925"/>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いずれの項目も実績ではなく、就業規則等で定められている内容を記載</a:t>
          </a:r>
          <a:endParaRPr kumimoji="1" lang="en-US" altLang="ja-JP" sz="1000"/>
        </a:p>
      </xdr:txBody>
    </xdr:sp>
    <xdr:clientData/>
  </xdr:twoCellAnchor>
  <xdr:twoCellAnchor>
    <xdr:from>
      <xdr:col>14</xdr:col>
      <xdr:colOff>38100</xdr:colOff>
      <xdr:row>32</xdr:row>
      <xdr:rowOff>314325</xdr:rowOff>
    </xdr:from>
    <xdr:to>
      <xdr:col>29</xdr:col>
      <xdr:colOff>38100</xdr:colOff>
      <xdr:row>33</xdr:row>
      <xdr:rowOff>314325</xdr:rowOff>
    </xdr:to>
    <xdr:sp macro="" textlink="">
      <xdr:nvSpPr>
        <xdr:cNvPr id="81" name="角丸四角形吹き出し 80">
          <a:extLst>
            <a:ext uri="{FF2B5EF4-FFF2-40B4-BE49-F238E27FC236}">
              <a16:creationId xmlns:a16="http://schemas.microsoft.com/office/drawing/2014/main" id="{00000000-0008-0000-0100-000051000000}"/>
            </a:ext>
          </a:extLst>
        </xdr:cNvPr>
        <xdr:cNvSpPr/>
      </xdr:nvSpPr>
      <xdr:spPr>
        <a:xfrm>
          <a:off x="3524250" y="8591550"/>
          <a:ext cx="3962400" cy="333375"/>
        </a:xfrm>
        <a:prstGeom prst="wedgeRoundRectCallout">
          <a:avLst>
            <a:gd name="adj1" fmla="val -54537"/>
            <a:gd name="adj2" fmla="val -49715"/>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変則就労の場合、月間・週間いずれかに必ずチェック</a:t>
          </a:r>
          <a:endParaRPr kumimoji="1" lang="en-US" altLang="ja-JP" sz="1000"/>
        </a:p>
      </xdr:txBody>
    </xdr:sp>
    <xdr:clientData/>
  </xdr:twoCellAnchor>
  <xdr:twoCellAnchor>
    <xdr:from>
      <xdr:col>23</xdr:col>
      <xdr:colOff>256309</xdr:colOff>
      <xdr:row>26</xdr:row>
      <xdr:rowOff>187912</xdr:rowOff>
    </xdr:from>
    <xdr:to>
      <xdr:col>25</xdr:col>
      <xdr:colOff>7856</xdr:colOff>
      <xdr:row>29</xdr:row>
      <xdr:rowOff>122253</xdr:rowOff>
    </xdr:to>
    <xdr:sp macro="" textlink="">
      <xdr:nvSpPr>
        <xdr:cNvPr id="82" name="右矢印 81">
          <a:extLst>
            <a:ext uri="{FF2B5EF4-FFF2-40B4-BE49-F238E27FC236}">
              <a16:creationId xmlns:a16="http://schemas.microsoft.com/office/drawing/2014/main" id="{00000000-0008-0000-0100-000052000000}"/>
            </a:ext>
          </a:extLst>
        </xdr:cNvPr>
        <xdr:cNvSpPr/>
      </xdr:nvSpPr>
      <xdr:spPr>
        <a:xfrm rot="14012956">
          <a:off x="5822762" y="7080159"/>
          <a:ext cx="734441" cy="265897"/>
        </a:xfrm>
        <a:prstGeom prst="rightArrow">
          <a:avLst/>
        </a:prstGeom>
        <a:solidFill>
          <a:srgbClr val="FFF2CC"/>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162480</xdr:colOff>
      <xdr:row>30</xdr:row>
      <xdr:rowOff>170030</xdr:rowOff>
    </xdr:from>
    <xdr:to>
      <xdr:col>22</xdr:col>
      <xdr:colOff>208773</xdr:colOff>
      <xdr:row>31</xdr:row>
      <xdr:rowOff>188277</xdr:rowOff>
    </xdr:to>
    <xdr:sp macro="" textlink="">
      <xdr:nvSpPr>
        <xdr:cNvPr id="83" name="右矢印 82">
          <a:extLst>
            <a:ext uri="{FF2B5EF4-FFF2-40B4-BE49-F238E27FC236}">
              <a16:creationId xmlns:a16="http://schemas.microsoft.com/office/drawing/2014/main" id="{00000000-0008-0000-0100-000053000000}"/>
            </a:ext>
          </a:extLst>
        </xdr:cNvPr>
        <xdr:cNvSpPr/>
      </xdr:nvSpPr>
      <xdr:spPr>
        <a:xfrm rot="9620202">
          <a:off x="4934505" y="7866230"/>
          <a:ext cx="817818" cy="265897"/>
        </a:xfrm>
        <a:prstGeom prst="rightArrow">
          <a:avLst/>
        </a:prstGeom>
        <a:solidFill>
          <a:srgbClr val="FFF2CC"/>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142874</xdr:colOff>
      <xdr:row>28</xdr:row>
      <xdr:rowOff>209550</xdr:rowOff>
    </xdr:from>
    <xdr:to>
      <xdr:col>35</xdr:col>
      <xdr:colOff>104774</xdr:colOff>
      <xdr:row>32</xdr:row>
      <xdr:rowOff>19050</xdr:rowOff>
    </xdr:to>
    <xdr:sp macro="" textlink="">
      <xdr:nvSpPr>
        <xdr:cNvPr id="84" name="角丸四角形 83">
          <a:extLst>
            <a:ext uri="{FF2B5EF4-FFF2-40B4-BE49-F238E27FC236}">
              <a16:creationId xmlns:a16="http://schemas.microsoft.com/office/drawing/2014/main" id="{00000000-0008-0000-0100-000054000000}"/>
            </a:ext>
          </a:extLst>
        </xdr:cNvPr>
        <xdr:cNvSpPr/>
      </xdr:nvSpPr>
      <xdr:spPr>
        <a:xfrm>
          <a:off x="5686424" y="7429500"/>
          <a:ext cx="3571875" cy="866775"/>
        </a:xfrm>
        <a:prstGeom prst="roundRect">
          <a:avLst/>
        </a:prstGeom>
        <a:solidFill>
          <a:schemeClr val="accent4">
            <a:lumMod val="20000"/>
            <a:lumOff val="80000"/>
          </a:schemeClr>
        </a:solidFill>
        <a:ln w="28575" cmpd="sng">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000">
              <a:solidFill>
                <a:schemeClr val="dk1"/>
              </a:solidFill>
              <a:effectLst/>
              <a:latin typeface="+mn-lt"/>
              <a:ea typeface="+mn-ea"/>
              <a:cs typeface="+mn-cs"/>
            </a:rPr>
            <a:t>自動計算される合計時間をそのまま記載</a:t>
          </a:r>
          <a:endParaRPr lang="ja-JP" altLang="ja-JP" sz="1000">
            <a:effectLst/>
          </a:endParaRPr>
        </a:p>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勤務</a:t>
          </a:r>
          <a:r>
            <a:rPr kumimoji="1" lang="ja-JP" altLang="en-US" sz="1000">
              <a:solidFill>
                <a:schemeClr val="dk1"/>
              </a:solidFill>
              <a:effectLst/>
              <a:latin typeface="+mn-lt"/>
              <a:ea typeface="+mn-ea"/>
              <a:cs typeface="+mn-cs"/>
            </a:rPr>
            <a:t>条件によっては自動</a:t>
          </a:r>
          <a:r>
            <a:rPr kumimoji="1" lang="ja-JP" altLang="ja-JP" sz="1000">
              <a:solidFill>
                <a:schemeClr val="dk1"/>
              </a:solidFill>
              <a:effectLst/>
              <a:latin typeface="+mn-lt"/>
              <a:ea typeface="+mn-ea"/>
              <a:cs typeface="+mn-cs"/>
            </a:rPr>
            <a:t>計算に対応しない</a:t>
          </a:r>
          <a:r>
            <a:rPr kumimoji="1" lang="ja-JP" altLang="en-US" sz="1000">
              <a:solidFill>
                <a:schemeClr val="dk1"/>
              </a:solidFill>
              <a:effectLst/>
              <a:latin typeface="+mn-lt"/>
              <a:ea typeface="+mn-ea"/>
              <a:cs typeface="+mn-cs"/>
            </a:rPr>
            <a:t>場合</a:t>
          </a:r>
          <a:r>
            <a:rPr kumimoji="1" lang="ja-JP" altLang="ja-JP" sz="1000">
              <a:solidFill>
                <a:schemeClr val="dk1"/>
              </a:solidFill>
              <a:effectLst/>
              <a:latin typeface="+mn-lt"/>
              <a:ea typeface="+mn-ea"/>
              <a:cs typeface="+mn-cs"/>
            </a:rPr>
            <a:t>があるため、計算結果が</a:t>
          </a:r>
          <a:r>
            <a:rPr kumimoji="1" lang="ja-JP" altLang="en-US" sz="1000">
              <a:solidFill>
                <a:schemeClr val="dk1"/>
              </a:solidFill>
              <a:effectLst/>
              <a:latin typeface="+mn-lt"/>
              <a:ea typeface="+mn-ea"/>
              <a:cs typeface="+mn-cs"/>
            </a:rPr>
            <a:t>実際と</a:t>
          </a:r>
          <a:r>
            <a:rPr kumimoji="1" lang="ja-JP" altLang="ja-JP" sz="1000">
              <a:solidFill>
                <a:schemeClr val="dk1"/>
              </a:solidFill>
              <a:effectLst/>
              <a:latin typeface="+mn-lt"/>
              <a:ea typeface="+mn-ea"/>
              <a:cs typeface="+mn-cs"/>
            </a:rPr>
            <a:t>異なる場合は手入力</a:t>
          </a:r>
          <a:endParaRPr lang="ja-JP" altLang="ja-JP" sz="1000">
            <a:effectLst/>
          </a:endParaRPr>
        </a:p>
      </xdr:txBody>
    </xdr:sp>
    <xdr:clientData/>
  </xdr:twoCellAnchor>
  <xdr:twoCellAnchor>
    <xdr:from>
      <xdr:col>21</xdr:col>
      <xdr:colOff>104775</xdr:colOff>
      <xdr:row>37</xdr:row>
      <xdr:rowOff>304799</xdr:rowOff>
    </xdr:from>
    <xdr:to>
      <xdr:col>34</xdr:col>
      <xdr:colOff>297411</xdr:colOff>
      <xdr:row>40</xdr:row>
      <xdr:rowOff>180974</xdr:rowOff>
    </xdr:to>
    <xdr:sp macro="" textlink="">
      <xdr:nvSpPr>
        <xdr:cNvPr id="85" name="角丸四角形 84">
          <a:extLst>
            <a:ext uri="{FF2B5EF4-FFF2-40B4-BE49-F238E27FC236}">
              <a16:creationId xmlns:a16="http://schemas.microsoft.com/office/drawing/2014/main" id="{00000000-0008-0000-0100-000055000000}"/>
            </a:ext>
          </a:extLst>
        </xdr:cNvPr>
        <xdr:cNvSpPr/>
      </xdr:nvSpPr>
      <xdr:spPr>
        <a:xfrm>
          <a:off x="5391150" y="10201274"/>
          <a:ext cx="3735936" cy="904875"/>
        </a:xfrm>
        <a:prstGeom prst="roundRect">
          <a:avLst/>
        </a:prstGeom>
        <a:solidFill>
          <a:schemeClr val="accent4">
            <a:lumMod val="20000"/>
            <a:lumOff val="80000"/>
          </a:schemeClr>
        </a:solidFill>
        <a:ln w="28575" cmpd="sng">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u="none"/>
            <a:t>就労時間は固定就労、変則就労のいずれかを記載</a:t>
          </a:r>
          <a:endParaRPr kumimoji="1" lang="en-US" altLang="ja-JP" sz="1100" u="none"/>
        </a:p>
        <a:p>
          <a:pPr algn="l"/>
          <a:r>
            <a:rPr kumimoji="1" lang="en-US" altLang="ja-JP" sz="1100" u="none"/>
            <a:t>※</a:t>
          </a:r>
          <a:r>
            <a:rPr kumimoji="1" lang="ja-JP" altLang="en-US" sz="1100" u="none"/>
            <a:t>産休、育休中、育児のための短時間勤務を利用する場合も、必ず固定就労か変則就労のいずれかを記載</a:t>
          </a:r>
        </a:p>
      </xdr:txBody>
    </xdr:sp>
    <xdr:clientData/>
  </xdr:twoCellAnchor>
  <xdr:twoCellAnchor>
    <xdr:from>
      <xdr:col>25</xdr:col>
      <xdr:colOff>219075</xdr:colOff>
      <xdr:row>35</xdr:row>
      <xdr:rowOff>285750</xdr:rowOff>
    </xdr:from>
    <xdr:to>
      <xdr:col>35</xdr:col>
      <xdr:colOff>367393</xdr:colOff>
      <xdr:row>36</xdr:row>
      <xdr:rowOff>234627</xdr:rowOff>
    </xdr:to>
    <xdr:sp macro="" textlink="">
      <xdr:nvSpPr>
        <xdr:cNvPr id="86" name="角丸四角形吹き出し 85">
          <a:extLst>
            <a:ext uri="{FF2B5EF4-FFF2-40B4-BE49-F238E27FC236}">
              <a16:creationId xmlns:a16="http://schemas.microsoft.com/office/drawing/2014/main" id="{00000000-0008-0000-0100-000056000000}"/>
            </a:ext>
          </a:extLst>
        </xdr:cNvPr>
        <xdr:cNvSpPr/>
      </xdr:nvSpPr>
      <xdr:spPr>
        <a:xfrm>
          <a:off x="6534150" y="9582150"/>
          <a:ext cx="2986768" cy="301302"/>
        </a:xfrm>
        <a:prstGeom prst="wedgeRoundRectCallout">
          <a:avLst>
            <a:gd name="adj1" fmla="val -49861"/>
            <a:gd name="adj2" fmla="val -25538"/>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復職済みは過去１年以内に復職した場合に記載</a:t>
          </a:r>
          <a:endParaRPr kumimoji="1" lang="en-US" altLang="ja-JP" sz="1000"/>
        </a:p>
      </xdr:txBody>
    </xdr:sp>
    <xdr:clientData/>
  </xdr:twoCellAnchor>
  <xdr:twoCellAnchor>
    <xdr:from>
      <xdr:col>26</xdr:col>
      <xdr:colOff>47625</xdr:colOff>
      <xdr:row>35</xdr:row>
      <xdr:rowOff>28575</xdr:rowOff>
    </xdr:from>
    <xdr:to>
      <xdr:col>30</xdr:col>
      <xdr:colOff>171450</xdr:colOff>
      <xdr:row>35</xdr:row>
      <xdr:rowOff>329877</xdr:rowOff>
    </xdr:to>
    <xdr:sp macro="" textlink="">
      <xdr:nvSpPr>
        <xdr:cNvPr id="87" name="角丸四角形吹き出し 86">
          <a:extLst>
            <a:ext uri="{FF2B5EF4-FFF2-40B4-BE49-F238E27FC236}">
              <a16:creationId xmlns:a16="http://schemas.microsoft.com/office/drawing/2014/main" id="{00000000-0008-0000-0100-000057000000}"/>
            </a:ext>
          </a:extLst>
        </xdr:cNvPr>
        <xdr:cNvSpPr/>
      </xdr:nvSpPr>
      <xdr:spPr>
        <a:xfrm>
          <a:off x="6648450" y="9324975"/>
          <a:ext cx="1228725" cy="301302"/>
        </a:xfrm>
        <a:prstGeom prst="wedgeRoundRectCallout">
          <a:avLst>
            <a:gd name="adj1" fmla="val -77082"/>
            <a:gd name="adj2" fmla="val -22377"/>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長岡市追加項目</a:t>
          </a:r>
          <a:endParaRPr kumimoji="1" lang="en-US" altLang="ja-JP" sz="10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35</xdr:row>
          <xdr:rowOff>285750</xdr:rowOff>
        </xdr:from>
        <xdr:to>
          <xdr:col>9</xdr:col>
          <xdr:colOff>19050</xdr:colOff>
          <xdr:row>37</xdr:row>
          <xdr:rowOff>47625</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285750</xdr:rowOff>
        </xdr:from>
        <xdr:to>
          <xdr:col>13</xdr:col>
          <xdr:colOff>19050</xdr:colOff>
          <xdr:row>37</xdr:row>
          <xdr:rowOff>47625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47625</xdr:colOff>
      <xdr:row>23</xdr:row>
      <xdr:rowOff>85725</xdr:rowOff>
    </xdr:from>
    <xdr:to>
      <xdr:col>34</xdr:col>
      <xdr:colOff>212855</xdr:colOff>
      <xdr:row>25</xdr:row>
      <xdr:rowOff>226461</xdr:rowOff>
    </xdr:to>
    <xdr:sp macro="" textlink="">
      <xdr:nvSpPr>
        <xdr:cNvPr id="90" name="角丸四角形吹き出し 89">
          <a:extLst>
            <a:ext uri="{FF2B5EF4-FFF2-40B4-BE49-F238E27FC236}">
              <a16:creationId xmlns:a16="http://schemas.microsoft.com/office/drawing/2014/main" id="{00000000-0008-0000-0100-00005A000000}"/>
            </a:ext>
          </a:extLst>
        </xdr:cNvPr>
        <xdr:cNvSpPr/>
      </xdr:nvSpPr>
      <xdr:spPr>
        <a:xfrm>
          <a:off x="4819650" y="5991225"/>
          <a:ext cx="4222880" cy="645561"/>
        </a:xfrm>
        <a:prstGeom prst="wedgeRoundRectCallout">
          <a:avLst>
            <a:gd name="adj1" fmla="val -60270"/>
            <a:gd name="adj2" fmla="val -9567"/>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本人が代表や役員を務める法人（株式会社など）の場合は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「自営業主」「自営業専従者」ではなく「正社員」</a:t>
          </a:r>
          <a:r>
            <a:rPr kumimoji="1" lang="ja-JP" altLang="en-US" sz="1100">
              <a:solidFill>
                <a:schemeClr val="dk1"/>
              </a:solidFill>
              <a:effectLst/>
              <a:latin typeface="+mn-lt"/>
              <a:ea typeface="+mn-ea"/>
              <a:cs typeface="+mn-cs"/>
            </a:rPr>
            <a:t>にチェック</a:t>
          </a:r>
          <a:endParaRPr lang="ja-JP" altLang="ja-JP" sz="1000">
            <a:effectLst/>
          </a:endParaRPr>
        </a:p>
      </xdr:txBody>
    </xdr:sp>
    <xdr:clientData/>
  </xdr:twoCellAnchor>
  <xdr:twoCellAnchor>
    <xdr:from>
      <xdr:col>8</xdr:col>
      <xdr:colOff>0</xdr:colOff>
      <xdr:row>41</xdr:row>
      <xdr:rowOff>0</xdr:rowOff>
    </xdr:from>
    <xdr:to>
      <xdr:col>34</xdr:col>
      <xdr:colOff>174948</xdr:colOff>
      <xdr:row>42</xdr:row>
      <xdr:rowOff>29158</xdr:rowOff>
    </xdr:to>
    <xdr:sp macro="" textlink="">
      <xdr:nvSpPr>
        <xdr:cNvPr id="91" name="角丸四角形 90">
          <a:extLst>
            <a:ext uri="{FF2B5EF4-FFF2-40B4-BE49-F238E27FC236}">
              <a16:creationId xmlns:a16="http://schemas.microsoft.com/office/drawing/2014/main" id="{00000000-0008-0000-0100-00005B000000}"/>
            </a:ext>
          </a:extLst>
        </xdr:cNvPr>
        <xdr:cNvSpPr/>
      </xdr:nvSpPr>
      <xdr:spPr>
        <a:xfrm>
          <a:off x="1943100" y="11172825"/>
          <a:ext cx="7061523" cy="962608"/>
        </a:xfrm>
        <a:prstGeom prst="roundRect">
          <a:avLst/>
        </a:prstGeom>
        <a:solidFill>
          <a:schemeClr val="accent4">
            <a:lumMod val="20000"/>
            <a:lumOff val="80000"/>
          </a:schemeClr>
        </a:solidFill>
        <a:ln w="28575" cmpd="sng">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「備考欄」は上記以外で説明が必要な内容を記載。（項目№</a:t>
          </a:r>
          <a:r>
            <a:rPr kumimoji="1" lang="en-US" altLang="ja-JP" sz="1100"/>
            <a:t>1</a:t>
          </a:r>
          <a:r>
            <a:rPr kumimoji="1" lang="ja-JP" altLang="en-US" sz="1100"/>
            <a:t>）農業・林業、漁業、その他で、畜産業や養鶏業などに該当し、</a:t>
          </a:r>
          <a:r>
            <a:rPr kumimoji="1" lang="ja-JP" altLang="ja-JP" sz="1100">
              <a:solidFill>
                <a:schemeClr val="dk1"/>
              </a:solidFill>
              <a:effectLst/>
              <a:latin typeface="+mn-lt"/>
              <a:ea typeface="+mn-ea"/>
              <a:cs typeface="+mn-cs"/>
            </a:rPr>
            <a:t>（項目№</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）自営業、自営業専従者、家族従業者</a:t>
          </a:r>
          <a:r>
            <a:rPr kumimoji="1" lang="ja-JP" altLang="en-US" sz="1100">
              <a:solidFill>
                <a:schemeClr val="dk1"/>
              </a:solidFill>
              <a:effectLst/>
              <a:latin typeface="+mn-lt"/>
              <a:ea typeface="+mn-ea"/>
              <a:cs typeface="+mn-cs"/>
            </a:rPr>
            <a:t>の</a:t>
          </a:r>
          <a:r>
            <a:rPr kumimoji="1" lang="ja-JP" altLang="en-US" sz="1100"/>
            <a:t>方は、</a:t>
          </a:r>
          <a:r>
            <a:rPr kumimoji="1" lang="ja-JP" altLang="en-US" sz="1100" u="sng"/>
            <a:t>耕作品種、面積（アール）、漁船保有数、飼育頭数など事業内容・規模を記載</a:t>
          </a:r>
          <a:r>
            <a:rPr kumimoji="1" lang="ja-JP" altLang="en-US" sz="1100" u="none"/>
            <a:t>または</a:t>
          </a:r>
          <a:r>
            <a:rPr kumimoji="1" lang="ja-JP" altLang="en-US" sz="1100" u="sng"/>
            <a:t>農業経営状況の証明書などを提出</a:t>
          </a:r>
          <a:r>
            <a:rPr kumimoji="1" lang="ja-JP" altLang="en-US" sz="1100"/>
            <a:t>してください。</a:t>
          </a:r>
        </a:p>
      </xdr:txBody>
    </xdr:sp>
    <xdr:clientData/>
  </xdr:twoCellAnchor>
  <xdr:twoCellAnchor>
    <xdr:from>
      <xdr:col>19</xdr:col>
      <xdr:colOff>164064</xdr:colOff>
      <xdr:row>45</xdr:row>
      <xdr:rowOff>193999</xdr:rowOff>
    </xdr:from>
    <xdr:to>
      <xdr:col>25</xdr:col>
      <xdr:colOff>105747</xdr:colOff>
      <xdr:row>50</xdr:row>
      <xdr:rowOff>184280</xdr:rowOff>
    </xdr:to>
    <xdr:sp macro="" textlink="">
      <xdr:nvSpPr>
        <xdr:cNvPr id="92" name="角丸四角形吹き出し 91">
          <a:extLst>
            <a:ext uri="{FF2B5EF4-FFF2-40B4-BE49-F238E27FC236}">
              <a16:creationId xmlns:a16="http://schemas.microsoft.com/office/drawing/2014/main" id="{00000000-0008-0000-0100-00005C000000}"/>
            </a:ext>
          </a:extLst>
        </xdr:cNvPr>
        <xdr:cNvSpPr/>
      </xdr:nvSpPr>
      <xdr:spPr>
        <a:xfrm>
          <a:off x="4936089" y="12976549"/>
          <a:ext cx="1484733" cy="1123756"/>
        </a:xfrm>
        <a:prstGeom prst="wedgeRoundRectCallout">
          <a:avLst>
            <a:gd name="adj1" fmla="val 75892"/>
            <a:gd name="adj2" fmla="val -19765"/>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就労先</a:t>
          </a:r>
          <a:r>
            <a:rPr kumimoji="1" lang="ja-JP" altLang="ja-JP" sz="1100">
              <a:solidFill>
                <a:schemeClr val="dk1"/>
              </a:solidFill>
              <a:effectLst/>
              <a:latin typeface="+mn-lt"/>
              <a:ea typeface="+mn-ea"/>
              <a:cs typeface="+mn-cs"/>
            </a:rPr>
            <a:t>（雇用主）</a:t>
          </a:r>
          <a:r>
            <a:rPr kumimoji="1" lang="ja-JP" altLang="en-US" sz="1000"/>
            <a:t>が複数の場合は「有」としそれぞれの就労証明書を提出</a:t>
          </a:r>
        </a:p>
      </xdr:txBody>
    </xdr:sp>
    <xdr:clientData/>
  </xdr:twoCellAnchor>
  <xdr:twoCellAnchor>
    <xdr:from>
      <xdr:col>0</xdr:col>
      <xdr:colOff>20801</xdr:colOff>
      <xdr:row>50</xdr:row>
      <xdr:rowOff>38684</xdr:rowOff>
    </xdr:from>
    <xdr:to>
      <xdr:col>17</xdr:col>
      <xdr:colOff>238125</xdr:colOff>
      <xdr:row>51</xdr:row>
      <xdr:rowOff>165036</xdr:rowOff>
    </xdr:to>
    <xdr:sp macro="" textlink="">
      <xdr:nvSpPr>
        <xdr:cNvPr id="93" name="角丸四角形吹き出し 92">
          <a:extLst>
            <a:ext uri="{FF2B5EF4-FFF2-40B4-BE49-F238E27FC236}">
              <a16:creationId xmlns:a16="http://schemas.microsoft.com/office/drawing/2014/main" id="{00000000-0008-0000-0100-00005D000000}"/>
            </a:ext>
          </a:extLst>
        </xdr:cNvPr>
        <xdr:cNvSpPr/>
      </xdr:nvSpPr>
      <xdr:spPr>
        <a:xfrm>
          <a:off x="20801" y="13954709"/>
          <a:ext cx="4474999" cy="364477"/>
        </a:xfrm>
        <a:prstGeom prst="wedgeRoundRectCallout">
          <a:avLst>
            <a:gd name="adj1" fmla="val -22773"/>
            <a:gd name="adj2" fmla="val -290658"/>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きょうだいも申請をする場合は人数分の就労証明書を提出（コピー可）</a:t>
          </a:r>
        </a:p>
      </xdr:txBody>
    </xdr:sp>
    <xdr:clientData/>
  </xdr:twoCellAnchor>
  <xdr:twoCellAnchor>
    <xdr:from>
      <xdr:col>1</xdr:col>
      <xdr:colOff>9525</xdr:colOff>
      <xdr:row>0</xdr:row>
      <xdr:rowOff>371472</xdr:rowOff>
    </xdr:from>
    <xdr:to>
      <xdr:col>20</xdr:col>
      <xdr:colOff>116438</xdr:colOff>
      <xdr:row>15</xdr:row>
      <xdr:rowOff>0</xdr:rowOff>
    </xdr:to>
    <xdr:sp macro="" textlink="">
      <xdr:nvSpPr>
        <xdr:cNvPr id="94" name="角丸四角形 93">
          <a:extLst>
            <a:ext uri="{FF2B5EF4-FFF2-40B4-BE49-F238E27FC236}">
              <a16:creationId xmlns:a16="http://schemas.microsoft.com/office/drawing/2014/main" id="{00000000-0008-0000-0100-00005E000000}"/>
            </a:ext>
          </a:extLst>
        </xdr:cNvPr>
        <xdr:cNvSpPr/>
      </xdr:nvSpPr>
      <xdr:spPr>
        <a:xfrm>
          <a:off x="152400" y="371472"/>
          <a:ext cx="4993238" cy="3314703"/>
        </a:xfrm>
        <a:prstGeom prst="roundRect">
          <a:avLst/>
        </a:prstGeom>
        <a:solidFill>
          <a:schemeClr val="accent4">
            <a:lumMod val="20000"/>
            <a:lumOff val="80000"/>
          </a:schemeClr>
        </a:solidFill>
        <a:ln w="44450" cmpd="dbl">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（項目№</a:t>
          </a:r>
          <a:r>
            <a:rPr kumimoji="1" lang="en-US" altLang="ja-JP" sz="1100"/>
            <a:t>8</a:t>
          </a:r>
          <a:r>
            <a:rPr kumimoji="1" lang="ja-JP" altLang="en-US" sz="1100"/>
            <a:t>）自営業、自営業専従者、家族従業者、内職の場合、この証明書の他、</a:t>
          </a:r>
          <a:r>
            <a:rPr kumimoji="1" lang="ja-JP" altLang="ja-JP" sz="1100" u="sng">
              <a:solidFill>
                <a:schemeClr val="dk1"/>
              </a:solidFill>
              <a:effectLst/>
              <a:latin typeface="+mn-lt"/>
              <a:ea typeface="+mn-ea"/>
              <a:cs typeface="+mn-cs"/>
            </a:rPr>
            <a:t>直近の確定申告書</a:t>
          </a:r>
          <a:r>
            <a:rPr kumimoji="1" lang="ja-JP" altLang="en-US" sz="1100" u="none">
              <a:solidFill>
                <a:schemeClr val="dk1"/>
              </a:solidFill>
              <a:effectLst/>
              <a:latin typeface="+mn-lt"/>
              <a:ea typeface="+mn-ea"/>
              <a:cs typeface="+mn-cs"/>
            </a:rPr>
            <a:t>又は</a:t>
          </a:r>
          <a:r>
            <a:rPr kumimoji="1" lang="ja-JP" altLang="ja-JP" sz="1100" u="sng">
              <a:solidFill>
                <a:schemeClr val="dk1"/>
              </a:solidFill>
              <a:effectLst/>
              <a:latin typeface="+mn-lt"/>
              <a:ea typeface="+mn-ea"/>
              <a:cs typeface="+mn-cs"/>
            </a:rPr>
            <a:t>市民税申告</a:t>
          </a:r>
          <a:r>
            <a:rPr kumimoji="1" lang="ja-JP" altLang="en-US" sz="1100" u="sng">
              <a:solidFill>
                <a:schemeClr val="dk1"/>
              </a:solidFill>
              <a:effectLst/>
              <a:latin typeface="+mn-lt"/>
              <a:ea typeface="+mn-ea"/>
              <a:cs typeface="+mn-cs"/>
            </a:rPr>
            <a:t>書の写しを添付。</a:t>
          </a:r>
          <a:endParaRPr kumimoji="1" lang="en-US" altLang="ja-JP" sz="1100" u="sng">
            <a:solidFill>
              <a:schemeClr val="dk1"/>
            </a:solidFill>
            <a:effectLst/>
            <a:latin typeface="+mn-lt"/>
            <a:ea typeface="+mn-ea"/>
            <a:cs typeface="+mn-cs"/>
          </a:endParaRPr>
        </a:p>
        <a:p>
          <a:pPr algn="l"/>
          <a:r>
            <a:rPr kumimoji="1" lang="ja-JP" altLang="en-US" sz="1100" u="none">
              <a:solidFill>
                <a:schemeClr val="dk1"/>
              </a:solidFill>
              <a:effectLst/>
              <a:latin typeface="+mn-lt"/>
              <a:ea typeface="+mn-ea"/>
              <a:cs typeface="+mn-cs"/>
            </a:rPr>
            <a:t>（業務委託の場合は</a:t>
          </a:r>
          <a:r>
            <a:rPr kumimoji="1" lang="ja-JP" altLang="en-US" sz="1100" u="sng">
              <a:solidFill>
                <a:schemeClr val="dk1"/>
              </a:solidFill>
              <a:effectLst/>
              <a:latin typeface="+mn-lt"/>
              <a:ea typeface="+mn-ea"/>
              <a:cs typeface="+mn-cs"/>
            </a:rPr>
            <a:t>業務委託契約書の写し</a:t>
          </a:r>
          <a:r>
            <a:rPr kumimoji="1" lang="ja-JP" altLang="en-US" sz="1100" u="none">
              <a:solidFill>
                <a:schemeClr val="dk1"/>
              </a:solidFill>
              <a:effectLst/>
              <a:latin typeface="+mn-lt"/>
              <a:ea typeface="+mn-ea"/>
              <a:cs typeface="+mn-cs"/>
            </a:rPr>
            <a:t>）</a:t>
          </a:r>
          <a:endParaRPr kumimoji="1" lang="en-US" altLang="ja-JP" sz="1100" u="none">
            <a:solidFill>
              <a:schemeClr val="dk1"/>
            </a:solidFill>
            <a:effectLst/>
            <a:latin typeface="+mn-lt"/>
            <a:ea typeface="+mn-ea"/>
            <a:cs typeface="+mn-cs"/>
          </a:endParaRPr>
        </a:p>
        <a:p>
          <a:pPr algn="l"/>
          <a:endParaRPr kumimoji="1" lang="en-US" altLang="ja-JP" sz="1100"/>
        </a:p>
        <a:p>
          <a:pPr algn="l"/>
          <a:r>
            <a:rPr kumimoji="1" lang="en-US" altLang="ja-JP" sz="1100" u="none"/>
            <a:t>※</a:t>
          </a:r>
          <a:r>
            <a:rPr kumimoji="1" lang="ja-JP" altLang="en-US" sz="1100" u="none"/>
            <a:t>申告書を用意できない場合、開業届（１年目のみ）、営業許可証、雇用契約書、納品書、領収書、就労による収入が確認できる書類（支払調書など）</a:t>
          </a:r>
          <a:r>
            <a:rPr kumimoji="1" lang="ja-JP" altLang="en-US" sz="1100"/>
            <a:t>など事業従事していることが分かる書類の写しでも認められることがあります。どの資料を添付すべきか判断に迷った場合は、保育課へお尋ねください。</a:t>
          </a:r>
          <a:endParaRPr kumimoji="1" lang="en-US" altLang="ja-JP" sz="1100"/>
        </a:p>
        <a:p>
          <a:pPr algn="l"/>
          <a:endParaRPr kumimoji="1" lang="en-US" altLang="ja-JP" sz="1100"/>
        </a:p>
        <a:p>
          <a:pPr algn="l"/>
          <a:r>
            <a:rPr kumimoji="1" lang="en-US" altLang="ja-JP" sz="1100"/>
            <a:t>※</a:t>
          </a:r>
          <a:r>
            <a:rPr kumimoji="1" lang="ja-JP" altLang="en-US" sz="1100" u="sng"/>
            <a:t>無</a:t>
          </a:r>
          <a:r>
            <a:rPr kumimoji="1" lang="ja-JP" altLang="en-US" sz="1100" u="sng" strike="noStrike" baseline="0"/>
            <a:t>収入の活動は、認定の就労事由に該当しない場合があります</a:t>
          </a:r>
          <a:r>
            <a:rPr kumimoji="1" lang="ja-JP" altLang="en-US" sz="1100"/>
            <a:t>。</a:t>
          </a:r>
          <a:endParaRPr kumimoji="1" lang="en-US" altLang="ja-JP" sz="1100"/>
        </a:p>
        <a:p>
          <a:pPr algn="l"/>
          <a:r>
            <a:rPr kumimoji="1" lang="en-US" altLang="ja-JP" sz="1100"/>
            <a:t>※</a:t>
          </a:r>
          <a:r>
            <a:rPr kumimoji="1" lang="ja-JP" altLang="en-US" sz="1100" u="sng"/>
            <a:t>自営業、農業等で法人化されている場合は提出不要です</a:t>
          </a:r>
          <a:r>
            <a:rPr kumimoji="1" lang="ja-JP" altLang="en-US" sz="1100"/>
            <a:t>。</a:t>
          </a:r>
        </a:p>
      </xdr:txBody>
    </xdr:sp>
    <xdr:clientData/>
  </xdr:twoCellAnchor>
  <xdr:twoCellAnchor>
    <xdr:from>
      <xdr:col>21</xdr:col>
      <xdr:colOff>171450</xdr:colOff>
      <xdr:row>0</xdr:row>
      <xdr:rowOff>295275</xdr:rowOff>
    </xdr:from>
    <xdr:to>
      <xdr:col>25</xdr:col>
      <xdr:colOff>258923</xdr:colOff>
      <xdr:row>1</xdr:row>
      <xdr:rowOff>207801</xdr:rowOff>
    </xdr:to>
    <xdr:sp macro="" textlink="">
      <xdr:nvSpPr>
        <xdr:cNvPr id="95" name="角丸四角形吹き出し 94">
          <a:extLst>
            <a:ext uri="{FF2B5EF4-FFF2-40B4-BE49-F238E27FC236}">
              <a16:creationId xmlns:a16="http://schemas.microsoft.com/office/drawing/2014/main" id="{00000000-0008-0000-0100-00005F000000}"/>
            </a:ext>
          </a:extLst>
        </xdr:cNvPr>
        <xdr:cNvSpPr/>
      </xdr:nvSpPr>
      <xdr:spPr>
        <a:xfrm>
          <a:off x="5457825" y="295275"/>
          <a:ext cx="1116173" cy="293526"/>
        </a:xfrm>
        <a:prstGeom prst="wedgeRoundRectCallout">
          <a:avLst>
            <a:gd name="adj1" fmla="val 46246"/>
            <a:gd name="adj2" fmla="val 90646"/>
            <a:gd name="adj3" fmla="val 16667"/>
          </a:avLst>
        </a:prstGeom>
        <a:solidFill>
          <a:schemeClr val="accent4">
            <a:lumMod val="20000"/>
            <a:lumOff val="8000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証明書発行日</a:t>
          </a:r>
        </a:p>
      </xdr:txBody>
    </xdr:sp>
    <xdr:clientData/>
  </xdr:twoCellAnchor>
  <xdr:twoCellAnchor>
    <xdr:from>
      <xdr:col>26</xdr:col>
      <xdr:colOff>171450</xdr:colOff>
      <xdr:row>0</xdr:row>
      <xdr:rowOff>57150</xdr:rowOff>
    </xdr:from>
    <xdr:to>
      <xdr:col>34</xdr:col>
      <xdr:colOff>239488</xdr:colOff>
      <xdr:row>1</xdr:row>
      <xdr:rowOff>164065</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772275" y="57150"/>
          <a:ext cx="2296888" cy="487915"/>
        </a:xfrm>
        <a:prstGeom prst="rect">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b="1">
              <a:solidFill>
                <a:srgbClr val="FF0000"/>
              </a:solidFill>
              <a:latin typeface="HGP創英角ｺﾞｼｯｸUB" panose="020B0900000000000000" pitchFamily="50" charset="-128"/>
              <a:ea typeface="HGP創英角ｺﾞｼｯｸUB" panose="020B0900000000000000" pitchFamily="50" charset="-128"/>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42" Type="http://schemas.openxmlformats.org/officeDocument/2006/relationships/ctrlProp" Target="../ctrlProps/ctrlProp111.xml"/><Relationship Id="rId47" Type="http://schemas.openxmlformats.org/officeDocument/2006/relationships/ctrlProp" Target="../ctrlProps/ctrlProp116.xml"/><Relationship Id="rId50" Type="http://schemas.openxmlformats.org/officeDocument/2006/relationships/ctrlProp" Target="../ctrlProps/ctrlProp119.xml"/><Relationship Id="rId55" Type="http://schemas.openxmlformats.org/officeDocument/2006/relationships/ctrlProp" Target="../ctrlProps/ctrlProp124.xml"/><Relationship Id="rId63" Type="http://schemas.openxmlformats.org/officeDocument/2006/relationships/ctrlProp" Target="../ctrlProps/ctrlProp132.xml"/><Relationship Id="rId68" Type="http://schemas.openxmlformats.org/officeDocument/2006/relationships/ctrlProp" Target="../ctrlProps/ctrlProp137.xml"/><Relationship Id="rId7" Type="http://schemas.openxmlformats.org/officeDocument/2006/relationships/ctrlProp" Target="../ctrlProps/ctrlProp76.xml"/><Relationship Id="rId71" Type="http://schemas.openxmlformats.org/officeDocument/2006/relationships/ctrlProp" Target="../ctrlProps/ctrlProp140.xml"/><Relationship Id="rId2" Type="http://schemas.openxmlformats.org/officeDocument/2006/relationships/drawing" Target="../drawings/drawing2.xml"/><Relationship Id="rId16" Type="http://schemas.openxmlformats.org/officeDocument/2006/relationships/ctrlProp" Target="../ctrlProps/ctrlProp85.xml"/><Relationship Id="rId29" Type="http://schemas.openxmlformats.org/officeDocument/2006/relationships/ctrlProp" Target="../ctrlProps/ctrlProp98.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45" Type="http://schemas.openxmlformats.org/officeDocument/2006/relationships/ctrlProp" Target="../ctrlProps/ctrlProp114.xml"/><Relationship Id="rId53" Type="http://schemas.openxmlformats.org/officeDocument/2006/relationships/ctrlProp" Target="../ctrlProps/ctrlProp122.xml"/><Relationship Id="rId58" Type="http://schemas.openxmlformats.org/officeDocument/2006/relationships/ctrlProp" Target="../ctrlProps/ctrlProp127.xml"/><Relationship Id="rId66" Type="http://schemas.openxmlformats.org/officeDocument/2006/relationships/ctrlProp" Target="../ctrlProps/ctrlProp135.xml"/><Relationship Id="rId74" Type="http://schemas.openxmlformats.org/officeDocument/2006/relationships/ctrlProp" Target="../ctrlProps/ctrlProp143.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49" Type="http://schemas.openxmlformats.org/officeDocument/2006/relationships/ctrlProp" Target="../ctrlProps/ctrlProp118.xml"/><Relationship Id="rId57" Type="http://schemas.openxmlformats.org/officeDocument/2006/relationships/ctrlProp" Target="../ctrlProps/ctrlProp126.xml"/><Relationship Id="rId61" Type="http://schemas.openxmlformats.org/officeDocument/2006/relationships/ctrlProp" Target="../ctrlProps/ctrlProp130.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4" Type="http://schemas.openxmlformats.org/officeDocument/2006/relationships/ctrlProp" Target="../ctrlProps/ctrlProp113.xml"/><Relationship Id="rId52" Type="http://schemas.openxmlformats.org/officeDocument/2006/relationships/ctrlProp" Target="../ctrlProps/ctrlProp121.xml"/><Relationship Id="rId60" Type="http://schemas.openxmlformats.org/officeDocument/2006/relationships/ctrlProp" Target="../ctrlProps/ctrlProp129.xml"/><Relationship Id="rId65" Type="http://schemas.openxmlformats.org/officeDocument/2006/relationships/ctrlProp" Target="../ctrlProps/ctrlProp134.xml"/><Relationship Id="rId73" Type="http://schemas.openxmlformats.org/officeDocument/2006/relationships/ctrlProp" Target="../ctrlProps/ctrlProp142.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43" Type="http://schemas.openxmlformats.org/officeDocument/2006/relationships/ctrlProp" Target="../ctrlProps/ctrlProp112.xml"/><Relationship Id="rId48" Type="http://schemas.openxmlformats.org/officeDocument/2006/relationships/ctrlProp" Target="../ctrlProps/ctrlProp117.xml"/><Relationship Id="rId56" Type="http://schemas.openxmlformats.org/officeDocument/2006/relationships/ctrlProp" Target="../ctrlProps/ctrlProp125.xml"/><Relationship Id="rId64" Type="http://schemas.openxmlformats.org/officeDocument/2006/relationships/ctrlProp" Target="../ctrlProps/ctrlProp133.xml"/><Relationship Id="rId69" Type="http://schemas.openxmlformats.org/officeDocument/2006/relationships/ctrlProp" Target="../ctrlProps/ctrlProp138.xml"/><Relationship Id="rId8" Type="http://schemas.openxmlformats.org/officeDocument/2006/relationships/ctrlProp" Target="../ctrlProps/ctrlProp77.xml"/><Relationship Id="rId51" Type="http://schemas.openxmlformats.org/officeDocument/2006/relationships/ctrlProp" Target="../ctrlProps/ctrlProp120.xml"/><Relationship Id="rId72" Type="http://schemas.openxmlformats.org/officeDocument/2006/relationships/ctrlProp" Target="../ctrlProps/ctrlProp141.xml"/><Relationship Id="rId3" Type="http://schemas.openxmlformats.org/officeDocument/2006/relationships/vmlDrawing" Target="../drawings/vmlDrawing2.v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46" Type="http://schemas.openxmlformats.org/officeDocument/2006/relationships/ctrlProp" Target="../ctrlProps/ctrlProp115.xml"/><Relationship Id="rId59" Type="http://schemas.openxmlformats.org/officeDocument/2006/relationships/ctrlProp" Target="../ctrlProps/ctrlProp128.xml"/><Relationship Id="rId67" Type="http://schemas.openxmlformats.org/officeDocument/2006/relationships/ctrlProp" Target="../ctrlProps/ctrlProp136.xml"/><Relationship Id="rId20" Type="http://schemas.openxmlformats.org/officeDocument/2006/relationships/ctrlProp" Target="../ctrlProps/ctrlProp89.xml"/><Relationship Id="rId41" Type="http://schemas.openxmlformats.org/officeDocument/2006/relationships/ctrlProp" Target="../ctrlProps/ctrlProp110.xml"/><Relationship Id="rId54" Type="http://schemas.openxmlformats.org/officeDocument/2006/relationships/ctrlProp" Target="../ctrlProps/ctrlProp123.xml"/><Relationship Id="rId62" Type="http://schemas.openxmlformats.org/officeDocument/2006/relationships/ctrlProp" Target="../ctrlProps/ctrlProp131.xml"/><Relationship Id="rId70" Type="http://schemas.openxmlformats.org/officeDocument/2006/relationships/ctrlProp" Target="../ctrlProps/ctrlProp139.xml"/><Relationship Id="rId75" Type="http://schemas.openxmlformats.org/officeDocument/2006/relationships/ctrlProp" Target="../ctrlProps/ctrlProp144.xml"/><Relationship Id="rId1" Type="http://schemas.openxmlformats.org/officeDocument/2006/relationships/printerSettings" Target="../printerSettings/printerSettings2.bin"/><Relationship Id="rId6" Type="http://schemas.openxmlformats.org/officeDocument/2006/relationships/ctrlProp" Target="../ctrlProps/ctrlProp7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9"/>
  <sheetViews>
    <sheetView view="pageBreakPreview" zoomScaleNormal="96" zoomScaleSheetLayoutView="100" workbookViewId="0">
      <selection activeCell="I17" sqref="I17:X17"/>
    </sheetView>
  </sheetViews>
  <sheetFormatPr defaultRowHeight="18.75" x14ac:dyDescent="0.4"/>
  <cols>
    <col min="1" max="1" width="1.875" style="26" customWidth="1"/>
    <col min="2" max="2" width="3.375" style="27" customWidth="1"/>
    <col min="3" max="25" width="3.375" style="26" customWidth="1"/>
    <col min="26" max="26" width="3.75" style="26" customWidth="1"/>
    <col min="27" max="28" width="3.875" style="26" customWidth="1"/>
    <col min="29" max="31" width="3.375" style="26" customWidth="1"/>
    <col min="32" max="32" width="4.625" style="26" customWidth="1"/>
    <col min="33" max="34" width="3.375" style="26" customWidth="1"/>
    <col min="35" max="35" width="4.25" style="26" customWidth="1"/>
    <col min="36" max="36" width="6" style="26" customWidth="1"/>
    <col min="37" max="40" width="9.625" style="26" hidden="1" customWidth="1"/>
    <col min="41" max="42" width="9.375" style="26" hidden="1" customWidth="1"/>
    <col min="43" max="48" width="9" style="26" hidden="1" customWidth="1"/>
    <col min="49" max="52" width="9" style="26" customWidth="1"/>
    <col min="53" max="16384" width="9" style="26"/>
  </cols>
  <sheetData>
    <row r="1" spans="1:47" ht="30" x14ac:dyDescent="0.4">
      <c r="A1" s="348" t="s">
        <v>0</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row>
    <row r="2" spans="1:47" x14ac:dyDescent="0.4">
      <c r="A2" s="27"/>
      <c r="B2" s="349" t="s">
        <v>78</v>
      </c>
      <c r="C2" s="349"/>
      <c r="D2" s="349"/>
      <c r="E2" s="349"/>
      <c r="F2" s="349"/>
      <c r="G2" s="349"/>
      <c r="H2" s="349"/>
      <c r="I2" s="97" t="s">
        <v>79</v>
      </c>
      <c r="J2" s="120"/>
      <c r="K2" s="27"/>
      <c r="L2" s="27"/>
      <c r="M2" s="27"/>
      <c r="N2" s="27"/>
      <c r="O2" s="27"/>
      <c r="P2" s="27"/>
      <c r="Q2" s="27"/>
      <c r="R2" s="27"/>
      <c r="S2" s="27"/>
      <c r="T2" s="27"/>
      <c r="U2" s="27"/>
      <c r="V2" s="27"/>
      <c r="W2" s="27"/>
      <c r="X2" s="27"/>
      <c r="Y2" s="27"/>
      <c r="Z2" s="27"/>
      <c r="AA2" s="27"/>
      <c r="AB2" s="27"/>
      <c r="AC2" s="27"/>
      <c r="AD2" s="27"/>
      <c r="AE2" s="27"/>
      <c r="AF2" s="27"/>
      <c r="AG2" s="27"/>
      <c r="AH2" s="27"/>
      <c r="AI2" s="27"/>
      <c r="AS2" s="28">
        <v>1</v>
      </c>
      <c r="AT2" s="28">
        <v>0</v>
      </c>
      <c r="AU2" s="29" t="s">
        <v>187</v>
      </c>
    </row>
    <row r="3" spans="1:47" x14ac:dyDescent="0.4">
      <c r="A3" s="27"/>
      <c r="C3" s="27"/>
      <c r="D3" s="27"/>
      <c r="E3" s="27"/>
      <c r="F3" s="27"/>
      <c r="G3" s="27"/>
      <c r="H3" s="27"/>
      <c r="I3" s="27"/>
      <c r="J3" s="27"/>
      <c r="K3" s="27"/>
      <c r="L3" s="27"/>
      <c r="M3" s="27"/>
      <c r="N3" s="27"/>
      <c r="O3" s="27"/>
      <c r="P3" s="27"/>
      <c r="Q3" s="27"/>
      <c r="R3" s="27"/>
      <c r="S3" s="27"/>
      <c r="T3" s="27"/>
      <c r="U3" s="27"/>
      <c r="V3" s="349" t="s">
        <v>63</v>
      </c>
      <c r="W3" s="349"/>
      <c r="X3" s="349"/>
      <c r="Y3" s="200" t="s">
        <v>77</v>
      </c>
      <c r="Z3" s="200"/>
      <c r="AA3" s="199"/>
      <c r="AB3" s="199"/>
      <c r="AC3" s="98" t="s">
        <v>31</v>
      </c>
      <c r="AD3" s="199"/>
      <c r="AE3" s="199"/>
      <c r="AF3" s="98" t="s">
        <v>34</v>
      </c>
      <c r="AG3" s="199"/>
      <c r="AH3" s="199"/>
      <c r="AI3" s="98" t="s">
        <v>33</v>
      </c>
      <c r="AS3" s="28">
        <v>2</v>
      </c>
      <c r="AT3" s="28">
        <v>5</v>
      </c>
      <c r="AU3" s="28">
        <v>2</v>
      </c>
    </row>
    <row r="4" spans="1:47" ht="20.25" customHeight="1" x14ac:dyDescent="0.4">
      <c r="B4" s="350" t="str">
        <f>IF(OR($AA$3="",$AD$3="",AG3="",$S$20="",$U$20="",$W$20="",$Y$20=""),AK10,"")</f>
        <v>証明日・雇用開始日の元号・年・月・日を必ず入力してください。</v>
      </c>
      <c r="C4" s="350"/>
      <c r="D4" s="350"/>
      <c r="E4" s="350"/>
      <c r="F4" s="350"/>
      <c r="G4" s="350"/>
      <c r="H4" s="350"/>
      <c r="I4" s="350"/>
      <c r="J4" s="350"/>
      <c r="K4" s="350"/>
      <c r="L4" s="350"/>
      <c r="M4" s="350"/>
      <c r="N4" s="350"/>
      <c r="O4" s="350"/>
      <c r="P4" s="350"/>
      <c r="Q4" s="350"/>
      <c r="R4" s="350"/>
      <c r="S4" s="350"/>
      <c r="T4" s="350"/>
      <c r="U4" s="350"/>
      <c r="V4" s="301" t="s">
        <v>62</v>
      </c>
      <c r="W4" s="301"/>
      <c r="X4" s="301"/>
      <c r="Y4" s="301"/>
      <c r="Z4" s="347"/>
      <c r="AA4" s="347"/>
      <c r="AB4" s="347"/>
      <c r="AC4" s="347"/>
      <c r="AD4" s="347"/>
      <c r="AE4" s="347"/>
      <c r="AF4" s="347"/>
      <c r="AG4" s="347"/>
      <c r="AH4" s="347"/>
      <c r="AI4" s="347"/>
      <c r="AS4" s="28">
        <v>3</v>
      </c>
      <c r="AT4" s="28">
        <v>10</v>
      </c>
      <c r="AU4" s="28">
        <v>3</v>
      </c>
    </row>
    <row r="5" spans="1:47" ht="20.25" customHeight="1" x14ac:dyDescent="0.4">
      <c r="B5" s="350" t="str">
        <f>IF(OR($AA$3="",$AD$3="",AG3="",$S$20="",$U$20="",$W$20="",$Y$20=""),AL10,"")</f>
        <v>※該当箇所を入力後、警告箇所が非表示となります。</v>
      </c>
      <c r="C5" s="350"/>
      <c r="D5" s="350"/>
      <c r="E5" s="350"/>
      <c r="F5" s="350"/>
      <c r="G5" s="350"/>
      <c r="H5" s="350"/>
      <c r="I5" s="350"/>
      <c r="J5" s="350"/>
      <c r="K5" s="350"/>
      <c r="L5" s="350"/>
      <c r="M5" s="350"/>
      <c r="N5" s="350"/>
      <c r="O5" s="350"/>
      <c r="P5" s="350"/>
      <c r="Q5" s="350"/>
      <c r="R5" s="350"/>
      <c r="S5" s="350"/>
      <c r="T5" s="350"/>
      <c r="U5" s="350"/>
      <c r="V5" s="301" t="s">
        <v>61</v>
      </c>
      <c r="W5" s="301"/>
      <c r="X5" s="301"/>
      <c r="Y5" s="301"/>
      <c r="Z5" s="347"/>
      <c r="AA5" s="347"/>
      <c r="AB5" s="347"/>
      <c r="AC5" s="347"/>
      <c r="AD5" s="347"/>
      <c r="AE5" s="347"/>
      <c r="AF5" s="347"/>
      <c r="AG5" s="347"/>
      <c r="AH5" s="347"/>
      <c r="AI5" s="347"/>
      <c r="AS5" s="28">
        <v>4</v>
      </c>
      <c r="AT5" s="28">
        <v>15</v>
      </c>
      <c r="AU5" s="28">
        <v>4</v>
      </c>
    </row>
    <row r="6" spans="1:47" ht="20.25" customHeight="1" x14ac:dyDescent="0.4">
      <c r="V6" s="301" t="s">
        <v>60</v>
      </c>
      <c r="W6" s="301"/>
      <c r="X6" s="301"/>
      <c r="Y6" s="301"/>
      <c r="Z6" s="347"/>
      <c r="AA6" s="347"/>
      <c r="AB6" s="347"/>
      <c r="AC6" s="347"/>
      <c r="AD6" s="347"/>
      <c r="AE6" s="347"/>
      <c r="AF6" s="347"/>
      <c r="AG6" s="347"/>
      <c r="AH6" s="347"/>
      <c r="AI6" s="347"/>
      <c r="AS6" s="28">
        <v>5</v>
      </c>
      <c r="AT6" s="28">
        <v>20</v>
      </c>
      <c r="AU6" s="28">
        <v>5</v>
      </c>
    </row>
    <row r="7" spans="1:47" ht="20.25" customHeight="1" x14ac:dyDescent="0.4">
      <c r="V7" s="301" t="s">
        <v>59</v>
      </c>
      <c r="W7" s="301"/>
      <c r="X7" s="301"/>
      <c r="Y7" s="301"/>
      <c r="Z7" s="347"/>
      <c r="AA7" s="347"/>
      <c r="AB7" s="347"/>
      <c r="AC7" s="347"/>
      <c r="AD7" s="347"/>
      <c r="AE7" s="347"/>
      <c r="AF7" s="347"/>
      <c r="AG7" s="347"/>
      <c r="AH7" s="347"/>
      <c r="AI7" s="347"/>
      <c r="AS7" s="28">
        <v>6</v>
      </c>
      <c r="AT7" s="28">
        <v>25</v>
      </c>
      <c r="AU7" s="28">
        <v>6</v>
      </c>
    </row>
    <row r="8" spans="1:47" ht="20.25" customHeight="1" x14ac:dyDescent="0.4">
      <c r="A8" s="26" t="s">
        <v>1</v>
      </c>
      <c r="V8" s="301" t="s">
        <v>173</v>
      </c>
      <c r="W8" s="301"/>
      <c r="X8" s="301"/>
      <c r="Y8" s="301"/>
      <c r="Z8" s="346"/>
      <c r="AA8" s="346"/>
      <c r="AB8" s="114" t="s">
        <v>38</v>
      </c>
      <c r="AC8" s="346"/>
      <c r="AD8" s="346"/>
      <c r="AE8" s="346"/>
      <c r="AF8" s="114" t="s">
        <v>38</v>
      </c>
      <c r="AG8" s="346"/>
      <c r="AH8" s="346"/>
      <c r="AI8" s="346"/>
      <c r="AS8" s="28">
        <v>7</v>
      </c>
      <c r="AT8" s="28">
        <v>30</v>
      </c>
      <c r="AU8" s="28">
        <v>7</v>
      </c>
    </row>
    <row r="9" spans="1:47" ht="15" customHeight="1" x14ac:dyDescent="0.35">
      <c r="B9" s="345" t="s">
        <v>64</v>
      </c>
      <c r="C9" s="345"/>
      <c r="D9" s="345"/>
      <c r="E9" s="345"/>
      <c r="F9" s="345"/>
      <c r="G9" s="345"/>
      <c r="H9" s="345"/>
      <c r="I9" s="345"/>
      <c r="J9" s="345"/>
      <c r="K9" s="345"/>
      <c r="L9" s="345"/>
      <c r="M9" s="345"/>
      <c r="N9" s="345"/>
      <c r="O9" s="345"/>
      <c r="P9" s="345"/>
      <c r="Q9" s="345"/>
      <c r="R9" s="345"/>
      <c r="S9" s="345"/>
      <c r="T9" s="345"/>
      <c r="U9" s="31"/>
      <c r="V9" s="32"/>
      <c r="W9" s="32"/>
      <c r="X9" s="32"/>
      <c r="Y9" s="32"/>
      <c r="Z9" s="31"/>
      <c r="AA9" s="31"/>
      <c r="AB9" s="31"/>
      <c r="AC9" s="31"/>
      <c r="AD9" s="31"/>
      <c r="AE9" s="31"/>
      <c r="AF9" s="31"/>
      <c r="AG9" s="31"/>
      <c r="AS9" s="28">
        <v>8</v>
      </c>
      <c r="AT9" s="28">
        <v>35</v>
      </c>
      <c r="AU9" s="28">
        <v>8</v>
      </c>
    </row>
    <row r="10" spans="1:47" x14ac:dyDescent="0.4">
      <c r="B10" s="148" t="s">
        <v>213</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K10" s="26" t="s">
        <v>209</v>
      </c>
      <c r="AL10" s="26" t="s">
        <v>210</v>
      </c>
      <c r="AS10" s="28">
        <v>9</v>
      </c>
      <c r="AT10" s="28">
        <v>40</v>
      </c>
      <c r="AU10" s="28">
        <v>9</v>
      </c>
    </row>
    <row r="11" spans="1:47" ht="5.25" customHeight="1" thickBot="1" x14ac:dyDescent="0.45">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33"/>
      <c r="AI11" s="33"/>
      <c r="AS11" s="28">
        <v>10</v>
      </c>
      <c r="AT11" s="28">
        <v>45</v>
      </c>
      <c r="AU11" s="28">
        <v>10</v>
      </c>
    </row>
    <row r="12" spans="1:47" ht="15" customHeight="1" thickBot="1" x14ac:dyDescent="0.45">
      <c r="B12" s="99" t="s">
        <v>2</v>
      </c>
      <c r="C12" s="238" t="s">
        <v>3</v>
      </c>
      <c r="D12" s="239"/>
      <c r="E12" s="239"/>
      <c r="F12" s="239"/>
      <c r="G12" s="239"/>
      <c r="H12" s="240"/>
      <c r="I12" s="239" t="s">
        <v>4</v>
      </c>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40"/>
      <c r="AK12" s="26" t="s">
        <v>188</v>
      </c>
      <c r="AS12" s="28">
        <v>11</v>
      </c>
      <c r="AT12" s="28">
        <v>50</v>
      </c>
      <c r="AU12" s="28">
        <v>11</v>
      </c>
    </row>
    <row r="13" spans="1:47" ht="22.5" customHeight="1" x14ac:dyDescent="0.4">
      <c r="B13" s="152">
        <v>1</v>
      </c>
      <c r="C13" s="262" t="s">
        <v>5</v>
      </c>
      <c r="D13" s="273"/>
      <c r="E13" s="273"/>
      <c r="F13" s="273"/>
      <c r="G13" s="273"/>
      <c r="H13" s="274"/>
      <c r="I13" s="34"/>
      <c r="J13" s="336" t="s">
        <v>99</v>
      </c>
      <c r="K13" s="336"/>
      <c r="L13" s="336"/>
      <c r="M13" s="35"/>
      <c r="N13" s="35" t="s">
        <v>100</v>
      </c>
      <c r="O13" s="35"/>
      <c r="P13" s="336" t="s">
        <v>101</v>
      </c>
      <c r="Q13" s="336"/>
      <c r="R13" s="336"/>
      <c r="S13" s="336"/>
      <c r="T13" s="336"/>
      <c r="U13" s="336"/>
      <c r="V13" s="108"/>
      <c r="W13" s="336" t="s">
        <v>102</v>
      </c>
      <c r="X13" s="336"/>
      <c r="Y13" s="108"/>
      <c r="Z13" s="336" t="s">
        <v>103</v>
      </c>
      <c r="AA13" s="336"/>
      <c r="AB13" s="108"/>
      <c r="AC13" s="336" t="s">
        <v>104</v>
      </c>
      <c r="AD13" s="336"/>
      <c r="AE13" s="336"/>
      <c r="AF13" s="336"/>
      <c r="AG13" s="336"/>
      <c r="AH13" s="336"/>
      <c r="AI13" s="337"/>
      <c r="AK13" s="26" t="s">
        <v>189</v>
      </c>
      <c r="AS13" s="28">
        <v>12</v>
      </c>
      <c r="AT13" s="28">
        <v>55</v>
      </c>
      <c r="AU13" s="28">
        <v>12</v>
      </c>
    </row>
    <row r="14" spans="1:47" ht="22.5" customHeight="1" x14ac:dyDescent="0.4">
      <c r="B14" s="153"/>
      <c r="C14" s="263"/>
      <c r="D14" s="166"/>
      <c r="E14" s="166"/>
      <c r="F14" s="166"/>
      <c r="G14" s="166"/>
      <c r="H14" s="275"/>
      <c r="I14" s="36"/>
      <c r="J14" s="325" t="s">
        <v>105</v>
      </c>
      <c r="K14" s="325"/>
      <c r="L14" s="325"/>
      <c r="M14" s="109"/>
      <c r="N14" s="325" t="s">
        <v>106</v>
      </c>
      <c r="O14" s="325"/>
      <c r="P14" s="325"/>
      <c r="Q14" s="325"/>
      <c r="R14" s="109"/>
      <c r="S14" s="325" t="s">
        <v>107</v>
      </c>
      <c r="T14" s="325"/>
      <c r="U14" s="325"/>
      <c r="V14" s="325"/>
      <c r="W14" s="109"/>
      <c r="X14" s="325" t="s">
        <v>108</v>
      </c>
      <c r="Y14" s="325"/>
      <c r="Z14" s="325"/>
      <c r="AA14" s="325"/>
      <c r="AB14" s="109"/>
      <c r="AC14" s="325" t="s">
        <v>109</v>
      </c>
      <c r="AD14" s="325"/>
      <c r="AE14" s="325"/>
      <c r="AF14" s="325"/>
      <c r="AG14" s="325"/>
      <c r="AH14" s="109"/>
      <c r="AI14" s="37"/>
      <c r="AK14" s="26" t="s">
        <v>178</v>
      </c>
      <c r="AS14" s="28">
        <v>13</v>
      </c>
      <c r="AT14" s="28"/>
      <c r="AU14" s="28">
        <v>13</v>
      </c>
    </row>
    <row r="15" spans="1:47" ht="22.5" customHeight="1" x14ac:dyDescent="0.4">
      <c r="B15" s="153"/>
      <c r="C15" s="263"/>
      <c r="D15" s="166"/>
      <c r="E15" s="166"/>
      <c r="F15" s="166"/>
      <c r="G15" s="166"/>
      <c r="H15" s="275"/>
      <c r="I15" s="36"/>
      <c r="J15" s="325" t="s">
        <v>110</v>
      </c>
      <c r="K15" s="325"/>
      <c r="L15" s="325"/>
      <c r="M15" s="325"/>
      <c r="N15" s="325"/>
      <c r="O15" s="325"/>
      <c r="P15" s="325"/>
      <c r="Q15" s="325"/>
      <c r="R15" s="109"/>
      <c r="S15" s="325" t="s">
        <v>111</v>
      </c>
      <c r="T15" s="325"/>
      <c r="U15" s="325"/>
      <c r="V15" s="325"/>
      <c r="W15" s="325"/>
      <c r="X15" s="325"/>
      <c r="Y15" s="109"/>
      <c r="Z15" s="325" t="s">
        <v>112</v>
      </c>
      <c r="AA15" s="325"/>
      <c r="AB15" s="325"/>
      <c r="AC15" s="325"/>
      <c r="AD15" s="325"/>
      <c r="AE15" s="325"/>
      <c r="AF15" s="109"/>
      <c r="AG15" s="109" t="s">
        <v>113</v>
      </c>
      <c r="AH15" s="109"/>
      <c r="AI15" s="37"/>
      <c r="AK15" s="26" t="s">
        <v>179</v>
      </c>
      <c r="AS15" s="28">
        <v>14</v>
      </c>
      <c r="AT15" s="28"/>
      <c r="AU15" s="28">
        <v>14</v>
      </c>
    </row>
    <row r="16" spans="1:47" ht="22.5" customHeight="1" thickBot="1" x14ac:dyDescent="0.45">
      <c r="B16" s="160"/>
      <c r="C16" s="211"/>
      <c r="D16" s="212"/>
      <c r="E16" s="212"/>
      <c r="F16" s="212"/>
      <c r="G16" s="212"/>
      <c r="H16" s="213"/>
      <c r="I16" s="36"/>
      <c r="J16" s="109" t="s">
        <v>114</v>
      </c>
      <c r="K16" s="109"/>
      <c r="L16" s="109"/>
      <c r="M16" s="109"/>
      <c r="N16" s="109"/>
      <c r="O16" s="109" t="s">
        <v>115</v>
      </c>
      <c r="P16" s="109"/>
      <c r="Q16" s="109"/>
      <c r="R16" s="109"/>
      <c r="S16" s="109"/>
      <c r="T16" s="109"/>
      <c r="U16" s="109" t="s">
        <v>116</v>
      </c>
      <c r="V16" s="109"/>
      <c r="W16" s="109"/>
      <c r="X16" s="326" t="s">
        <v>97</v>
      </c>
      <c r="Y16" s="326"/>
      <c r="Z16" s="326"/>
      <c r="AA16" s="327"/>
      <c r="AB16" s="327"/>
      <c r="AC16" s="327"/>
      <c r="AD16" s="327"/>
      <c r="AE16" s="327"/>
      <c r="AF16" s="327"/>
      <c r="AG16" s="327"/>
      <c r="AH16" s="327"/>
      <c r="AI16" s="37" t="s">
        <v>36</v>
      </c>
      <c r="AK16" s="26" t="s">
        <v>180</v>
      </c>
      <c r="AS16" s="28">
        <v>15</v>
      </c>
      <c r="AT16" s="28"/>
      <c r="AU16" s="28">
        <v>15</v>
      </c>
    </row>
    <row r="17" spans="2:47" ht="13.5" customHeight="1" x14ac:dyDescent="0.4">
      <c r="B17" s="262">
        <v>2</v>
      </c>
      <c r="C17" s="329" t="s">
        <v>6</v>
      </c>
      <c r="D17" s="330"/>
      <c r="E17" s="330"/>
      <c r="F17" s="330"/>
      <c r="G17" s="330"/>
      <c r="H17" s="331"/>
      <c r="I17" s="332"/>
      <c r="J17" s="333"/>
      <c r="K17" s="333"/>
      <c r="L17" s="333"/>
      <c r="M17" s="333"/>
      <c r="N17" s="333"/>
      <c r="O17" s="333"/>
      <c r="P17" s="333"/>
      <c r="Q17" s="333"/>
      <c r="R17" s="333"/>
      <c r="S17" s="333"/>
      <c r="T17" s="333"/>
      <c r="U17" s="333"/>
      <c r="V17" s="333"/>
      <c r="W17" s="333"/>
      <c r="X17" s="334"/>
      <c r="Y17" s="266"/>
      <c r="Z17" s="267"/>
      <c r="AA17" s="267"/>
      <c r="AB17" s="267"/>
      <c r="AC17" s="267"/>
      <c r="AD17" s="267"/>
      <c r="AE17" s="267"/>
      <c r="AF17" s="267"/>
      <c r="AG17" s="267"/>
      <c r="AH17" s="267"/>
      <c r="AI17" s="335"/>
      <c r="AS17" s="28">
        <v>16</v>
      </c>
      <c r="AT17" s="28"/>
      <c r="AU17" s="28">
        <v>16</v>
      </c>
    </row>
    <row r="18" spans="2:47" ht="24" customHeight="1" thickBot="1" x14ac:dyDescent="0.45">
      <c r="B18" s="211"/>
      <c r="C18" s="211" t="s">
        <v>7</v>
      </c>
      <c r="D18" s="212"/>
      <c r="E18" s="212"/>
      <c r="F18" s="212"/>
      <c r="G18" s="212"/>
      <c r="H18" s="213"/>
      <c r="I18" s="338"/>
      <c r="J18" s="339"/>
      <c r="K18" s="339"/>
      <c r="L18" s="339"/>
      <c r="M18" s="339"/>
      <c r="N18" s="339"/>
      <c r="O18" s="339"/>
      <c r="P18" s="339"/>
      <c r="Q18" s="339"/>
      <c r="R18" s="339"/>
      <c r="S18" s="339"/>
      <c r="T18" s="339"/>
      <c r="U18" s="339"/>
      <c r="V18" s="339"/>
      <c r="W18" s="339"/>
      <c r="X18" s="340"/>
      <c r="Y18" s="341" t="s">
        <v>98</v>
      </c>
      <c r="Z18" s="342"/>
      <c r="AA18" s="343"/>
      <c r="AB18" s="344"/>
      <c r="AC18" s="264"/>
      <c r="AD18" s="264"/>
      <c r="AE18" s="33" t="s">
        <v>31</v>
      </c>
      <c r="AF18" s="2"/>
      <c r="AG18" s="33" t="s">
        <v>32</v>
      </c>
      <c r="AH18" s="2"/>
      <c r="AI18" s="39" t="s">
        <v>33</v>
      </c>
      <c r="AK18" s="26" t="s">
        <v>130</v>
      </c>
      <c r="AS18" s="28">
        <v>17</v>
      </c>
      <c r="AT18" s="28"/>
      <c r="AU18" s="28">
        <v>17</v>
      </c>
    </row>
    <row r="19" spans="2:47" ht="21" customHeight="1" thickBot="1" x14ac:dyDescent="0.45">
      <c r="B19" s="99">
        <v>3</v>
      </c>
      <c r="C19" s="238" t="s">
        <v>8</v>
      </c>
      <c r="D19" s="239"/>
      <c r="E19" s="239"/>
      <c r="F19" s="239"/>
      <c r="G19" s="239"/>
      <c r="H19" s="240"/>
      <c r="I19" s="322"/>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4"/>
      <c r="AK19" s="26" t="s">
        <v>131</v>
      </c>
      <c r="AS19" s="28">
        <v>18</v>
      </c>
      <c r="AT19" s="28"/>
      <c r="AU19" s="28">
        <v>18</v>
      </c>
    </row>
    <row r="20" spans="2:47" ht="21" customHeight="1" x14ac:dyDescent="0.4">
      <c r="B20" s="152">
        <v>4</v>
      </c>
      <c r="C20" s="262" t="s">
        <v>9</v>
      </c>
      <c r="D20" s="273"/>
      <c r="E20" s="273"/>
      <c r="F20" s="273"/>
      <c r="G20" s="273"/>
      <c r="H20" s="274"/>
      <c r="I20" s="40"/>
      <c r="J20" s="311" t="s">
        <v>70</v>
      </c>
      <c r="K20" s="40"/>
      <c r="L20" s="313" t="s">
        <v>69</v>
      </c>
      <c r="M20" s="315" t="s">
        <v>117</v>
      </c>
      <c r="N20" s="155"/>
      <c r="O20" s="155"/>
      <c r="P20" s="155"/>
      <c r="Q20" s="155"/>
      <c r="R20" s="316"/>
      <c r="S20" s="319"/>
      <c r="T20" s="320"/>
      <c r="U20" s="20"/>
      <c r="V20" s="40" t="s">
        <v>31</v>
      </c>
      <c r="W20" s="21"/>
      <c r="X20" s="40" t="s">
        <v>34</v>
      </c>
      <c r="Y20" s="21"/>
      <c r="Z20" s="40" t="s">
        <v>33</v>
      </c>
      <c r="AA20" s="40" t="s">
        <v>35</v>
      </c>
      <c r="AB20" s="273" t="s">
        <v>77</v>
      </c>
      <c r="AC20" s="273"/>
      <c r="AD20" s="20"/>
      <c r="AE20" s="40" t="s">
        <v>31</v>
      </c>
      <c r="AF20" s="21"/>
      <c r="AG20" s="40" t="s">
        <v>34</v>
      </c>
      <c r="AH20" s="21"/>
      <c r="AI20" s="103" t="s">
        <v>33</v>
      </c>
      <c r="AJ20" s="43" t="str">
        <f>AL20</f>
        <v>開始日
未入力</v>
      </c>
      <c r="AK20" s="26" t="s">
        <v>77</v>
      </c>
      <c r="AL20" s="26" t="str">
        <f>IF(OR($AA$3="",$AD$3="",$AG$3="",$S$20="",$U$20="",$W$20="",$Y$20=""),CONCATENATE(AK12,CHAR(10),AK13),"")</f>
        <v>開始日
未入力</v>
      </c>
      <c r="AS20" s="28">
        <v>19</v>
      </c>
      <c r="AT20" s="28"/>
      <c r="AU20" s="28">
        <v>19</v>
      </c>
    </row>
    <row r="21" spans="2:47" ht="18" customHeight="1" thickBot="1" x14ac:dyDescent="0.45">
      <c r="B21" s="160"/>
      <c r="C21" s="211"/>
      <c r="D21" s="212"/>
      <c r="E21" s="212"/>
      <c r="F21" s="212"/>
      <c r="G21" s="212"/>
      <c r="H21" s="213"/>
      <c r="I21" s="33"/>
      <c r="J21" s="312"/>
      <c r="K21" s="33"/>
      <c r="L21" s="314"/>
      <c r="M21" s="317"/>
      <c r="N21" s="162"/>
      <c r="O21" s="162"/>
      <c r="P21" s="162"/>
      <c r="Q21" s="162"/>
      <c r="R21" s="318"/>
      <c r="S21" s="44"/>
      <c r="T21" s="45"/>
      <c r="U21" s="45"/>
      <c r="V21" s="46"/>
      <c r="W21" s="46"/>
      <c r="X21" s="46"/>
      <c r="Y21" s="46"/>
      <c r="Z21" s="304" t="s">
        <v>127</v>
      </c>
      <c r="AA21" s="304"/>
      <c r="AB21" s="304"/>
      <c r="AC21" s="304"/>
      <c r="AD21" s="304"/>
      <c r="AE21" s="47"/>
      <c r="AF21" s="48" t="s">
        <v>51</v>
      </c>
      <c r="AG21" s="47"/>
      <c r="AH21" s="47" t="s">
        <v>50</v>
      </c>
      <c r="AI21" s="49"/>
      <c r="AS21" s="28">
        <v>20</v>
      </c>
      <c r="AU21" s="28">
        <v>20</v>
      </c>
    </row>
    <row r="22" spans="2:47" ht="21" customHeight="1" thickBot="1" x14ac:dyDescent="0.45">
      <c r="B22" s="99">
        <v>5</v>
      </c>
      <c r="C22" s="238" t="s">
        <v>10</v>
      </c>
      <c r="D22" s="239"/>
      <c r="E22" s="239"/>
      <c r="F22" s="239"/>
      <c r="G22" s="239"/>
      <c r="H22" s="240"/>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6"/>
      <c r="AL22" s="50">
        <v>1</v>
      </c>
      <c r="AS22" s="28">
        <v>21</v>
      </c>
      <c r="AU22" s="28">
        <v>21</v>
      </c>
    </row>
    <row r="23" spans="2:47" ht="33.75" customHeight="1" thickBot="1" x14ac:dyDescent="0.45">
      <c r="B23" s="101">
        <v>6</v>
      </c>
      <c r="C23" s="262" t="s">
        <v>11</v>
      </c>
      <c r="D23" s="273"/>
      <c r="E23" s="273"/>
      <c r="F23" s="273"/>
      <c r="G23" s="273"/>
      <c r="H23" s="274"/>
      <c r="I23" s="307" t="s">
        <v>28</v>
      </c>
      <c r="J23" s="308"/>
      <c r="K23" s="308"/>
      <c r="L23" s="308"/>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10"/>
      <c r="AK23" s="51">
        <f>TIME(K29,N29,0)</f>
        <v>0</v>
      </c>
      <c r="AL23" s="50">
        <f>TIME(T29,W29,0)</f>
        <v>0</v>
      </c>
      <c r="AM23" s="50">
        <f>IF(T29&lt;=23,(AL23-AK23),AL23+AL22-AK23)</f>
        <v>0</v>
      </c>
      <c r="AN23" s="52">
        <f>IF(HOUR(AM23)=0,IF(Q28&gt;0,(24*60+MINUTE(AM23))*Q28,(24*60+MINUTE(AM23))*AC28*4),IF(Q28&gt;0,(HOUR(AM23)*60+MINUTE(AM23))*Q28,(HOUR(AM23)*60+MINUTE(AM23))*AC28*4))</f>
        <v>0</v>
      </c>
      <c r="AO23" s="52">
        <f>ROUNDDOWN(AN23/60,0)</f>
        <v>0</v>
      </c>
      <c r="AP23" s="52">
        <f>IF(Q28&gt;0,AC29*Q28,AC29*AC28*4)</f>
        <v>0</v>
      </c>
      <c r="AQ23" s="26" t="str">
        <f>IF(ROUNDDOWN((AN23-AP23)/60,0)&gt;0,ROUNDDOWN((AN23-AP23)/60,0),"_")</f>
        <v>_</v>
      </c>
      <c r="AS23" s="28">
        <v>22</v>
      </c>
      <c r="AU23" s="28">
        <v>22</v>
      </c>
    </row>
    <row r="24" spans="2:47" ht="21" customHeight="1" thickBot="1" x14ac:dyDescent="0.45">
      <c r="B24" s="99">
        <v>7</v>
      </c>
      <c r="C24" s="238" t="s">
        <v>12</v>
      </c>
      <c r="D24" s="239"/>
      <c r="E24" s="239"/>
      <c r="F24" s="239"/>
      <c r="G24" s="239"/>
      <c r="H24" s="240"/>
      <c r="I24" s="328"/>
      <c r="J24" s="328"/>
      <c r="K24" s="100" t="s">
        <v>38</v>
      </c>
      <c r="L24" s="328"/>
      <c r="M24" s="328"/>
      <c r="N24" s="328"/>
      <c r="O24" s="100" t="s">
        <v>38</v>
      </c>
      <c r="P24" s="328"/>
      <c r="Q24" s="328"/>
      <c r="R24" s="328"/>
      <c r="S24" s="53"/>
      <c r="T24" s="53"/>
      <c r="U24" s="53"/>
      <c r="V24" s="53"/>
      <c r="W24" s="53"/>
      <c r="X24" s="53"/>
      <c r="Y24" s="53"/>
      <c r="Z24" s="53"/>
      <c r="AA24" s="53"/>
      <c r="AB24" s="53"/>
      <c r="AC24" s="53"/>
      <c r="AD24" s="53"/>
      <c r="AE24" s="53"/>
      <c r="AF24" s="53"/>
      <c r="AG24" s="53"/>
      <c r="AH24" s="53"/>
      <c r="AI24" s="54"/>
      <c r="AK24" s="51">
        <f t="shared" ref="AK24:AK25" si="0">TIME(K30,N30,0)</f>
        <v>0</v>
      </c>
      <c r="AL24" s="51">
        <f t="shared" ref="AL24:AL25" si="1">TIME(T30,W30,0)</f>
        <v>0</v>
      </c>
      <c r="AM24" s="51">
        <f t="shared" ref="AM24:AM25" si="2">IF(T30&lt;=23,(AL24-AK24),AL24+AL23-AK24)</f>
        <v>0</v>
      </c>
      <c r="AN24" s="52">
        <f>IF(HOUR(AM24)=0,IF(Q28&gt;0,(24*60+MINUTE(AM24))*Q28,(24*60+MINUTE(AM24))*Q28*4),IF(Q28&gt;0,(HOUR(AM24)*60+MINUTE(AM24))*Q28,(HOUR(AM24)*60+MINUTE(AM24))*Q28*4))</f>
        <v>0</v>
      </c>
      <c r="AO24" s="52">
        <f>IF(AN24&gt;0,ROUNDDOWN(AN24/60,0),0)</f>
        <v>0</v>
      </c>
      <c r="AP24" s="52">
        <f>IF(AO24&gt;0,AC30*4,AC30)</f>
        <v>0</v>
      </c>
      <c r="AS24" s="28">
        <v>23</v>
      </c>
      <c r="AU24" s="28">
        <v>23</v>
      </c>
    </row>
    <row r="25" spans="2:47" x14ac:dyDescent="0.4">
      <c r="B25" s="262">
        <v>8</v>
      </c>
      <c r="C25" s="262" t="s">
        <v>13</v>
      </c>
      <c r="D25" s="273"/>
      <c r="E25" s="273"/>
      <c r="F25" s="273"/>
      <c r="G25" s="273"/>
      <c r="H25" s="274"/>
      <c r="I25" s="40"/>
      <c r="J25" s="303" t="s">
        <v>87</v>
      </c>
      <c r="K25" s="303"/>
      <c r="L25" s="40"/>
      <c r="M25" s="40" t="s">
        <v>88</v>
      </c>
      <c r="N25" s="40"/>
      <c r="O25" s="40"/>
      <c r="P25" s="40"/>
      <c r="Q25" s="40"/>
      <c r="R25" s="40"/>
      <c r="S25" s="303" t="s">
        <v>89</v>
      </c>
      <c r="T25" s="303"/>
      <c r="U25" s="303"/>
      <c r="V25" s="40"/>
      <c r="W25" s="303" t="s">
        <v>90</v>
      </c>
      <c r="X25" s="303"/>
      <c r="Y25" s="303"/>
      <c r="Z25" s="40"/>
      <c r="AA25" s="303" t="s">
        <v>118</v>
      </c>
      <c r="AB25" s="303"/>
      <c r="AC25" s="303"/>
      <c r="AD25" s="303"/>
      <c r="AE25" s="110"/>
      <c r="AF25" s="303" t="s">
        <v>91</v>
      </c>
      <c r="AG25" s="303"/>
      <c r="AH25" s="303"/>
      <c r="AI25" s="321"/>
      <c r="AK25" s="51">
        <f t="shared" si="0"/>
        <v>0</v>
      </c>
      <c r="AL25" s="51">
        <f t="shared" si="1"/>
        <v>0</v>
      </c>
      <c r="AM25" s="51">
        <f t="shared" si="2"/>
        <v>0</v>
      </c>
      <c r="AN25" s="52">
        <f>IF(HOUR(AM25)=0,IF(Q28&gt;0,(24*60+MINUTE(AM25))*Q28,(24*60+MINUTE(AM25))*Q28*4),IF(Q28&gt;0,(HOUR(AM25)*60+MINUTE(AM25))*Q28,(HOUR(AM25)*60+MINUTE(AM25))*Q28*4))</f>
        <v>0</v>
      </c>
      <c r="AO25" s="52">
        <f>IF(AN25&gt;0,ROUNDDOWN(AN25/60,0)*MOD(AN25/60,0),0)</f>
        <v>0</v>
      </c>
      <c r="AP25" s="52">
        <f>IF(AO25&gt;0,AC31*4,AC31)</f>
        <v>0</v>
      </c>
      <c r="AS25" s="28">
        <v>24</v>
      </c>
      <c r="AU25" s="28">
        <v>24</v>
      </c>
    </row>
    <row r="26" spans="2:47" ht="19.5" thickBot="1" x14ac:dyDescent="0.45">
      <c r="B26" s="211"/>
      <c r="C26" s="211"/>
      <c r="D26" s="212"/>
      <c r="E26" s="212"/>
      <c r="F26" s="212"/>
      <c r="G26" s="212"/>
      <c r="H26" s="213"/>
      <c r="I26" s="33"/>
      <c r="J26" s="291" t="s">
        <v>92</v>
      </c>
      <c r="K26" s="291"/>
      <c r="L26" s="291"/>
      <c r="M26" s="33"/>
      <c r="N26" s="291" t="s">
        <v>93</v>
      </c>
      <c r="O26" s="291"/>
      <c r="P26" s="291"/>
      <c r="Q26" s="291"/>
      <c r="R26" s="33"/>
      <c r="S26" s="291" t="s">
        <v>94</v>
      </c>
      <c r="T26" s="291"/>
      <c r="U26" s="291"/>
      <c r="V26" s="112"/>
      <c r="W26" s="113" t="s">
        <v>95</v>
      </c>
      <c r="X26" s="112"/>
      <c r="Y26" s="291" t="s">
        <v>96</v>
      </c>
      <c r="Z26" s="291"/>
      <c r="AA26" s="291"/>
      <c r="AB26" s="112"/>
      <c r="AC26" s="291" t="s">
        <v>97</v>
      </c>
      <c r="AD26" s="291"/>
      <c r="AE26" s="291"/>
      <c r="AF26" s="292"/>
      <c r="AG26" s="292"/>
      <c r="AH26" s="292"/>
      <c r="AI26" s="55" t="s">
        <v>36</v>
      </c>
      <c r="AS26" s="28">
        <v>25</v>
      </c>
      <c r="AU26" s="28">
        <v>25</v>
      </c>
    </row>
    <row r="27" spans="2:47" ht="25.5" customHeight="1" x14ac:dyDescent="0.4">
      <c r="B27" s="262">
        <v>9</v>
      </c>
      <c r="C27" s="154" t="s">
        <v>14</v>
      </c>
      <c r="D27" s="273"/>
      <c r="E27" s="273"/>
      <c r="F27" s="273"/>
      <c r="G27" s="273"/>
      <c r="H27" s="274"/>
      <c r="I27" s="56"/>
      <c r="J27" s="293" t="s">
        <v>81</v>
      </c>
      <c r="K27" s="293"/>
      <c r="L27" s="293"/>
      <c r="M27" s="293"/>
      <c r="N27" s="293"/>
      <c r="O27" s="293"/>
      <c r="P27" s="293"/>
      <c r="Q27" s="293"/>
      <c r="R27" s="294"/>
      <c r="S27" s="295" t="s">
        <v>27</v>
      </c>
      <c r="T27" s="296"/>
      <c r="U27" s="297" t="s">
        <v>39</v>
      </c>
      <c r="V27" s="297"/>
      <c r="W27" s="255">
        <f>AO23</f>
        <v>0</v>
      </c>
      <c r="X27" s="255"/>
      <c r="Y27" s="297" t="s">
        <v>40</v>
      </c>
      <c r="Z27" s="297"/>
      <c r="AA27" s="298">
        <f>MOD(AN23,60)</f>
        <v>0</v>
      </c>
      <c r="AB27" s="298"/>
      <c r="AC27" s="299" t="s">
        <v>76</v>
      </c>
      <c r="AD27" s="299"/>
      <c r="AE27" s="299"/>
      <c r="AF27" s="299"/>
      <c r="AG27" s="255">
        <f>IF(Q28="",AC28*AC29*4,Q28*AC29)</f>
        <v>0</v>
      </c>
      <c r="AH27" s="255"/>
      <c r="AI27" s="57" t="s">
        <v>42</v>
      </c>
      <c r="AS27" s="28">
        <v>26</v>
      </c>
      <c r="AU27" s="28">
        <v>26</v>
      </c>
    </row>
    <row r="28" spans="2:47" x14ac:dyDescent="0.4">
      <c r="B28" s="263"/>
      <c r="C28" s="263"/>
      <c r="D28" s="166"/>
      <c r="E28" s="166"/>
      <c r="F28" s="166"/>
      <c r="G28" s="166"/>
      <c r="H28" s="275"/>
      <c r="I28" s="279" t="s">
        <v>29</v>
      </c>
      <c r="J28" s="280"/>
      <c r="K28" s="280"/>
      <c r="L28" s="280"/>
      <c r="M28" s="280"/>
      <c r="N28" s="280"/>
      <c r="O28" s="300" t="s">
        <v>39</v>
      </c>
      <c r="P28" s="280"/>
      <c r="Q28" s="281"/>
      <c r="R28" s="281"/>
      <c r="S28" s="281"/>
      <c r="T28" s="58" t="s">
        <v>33</v>
      </c>
      <c r="U28" s="300" t="s">
        <v>30</v>
      </c>
      <c r="V28" s="280"/>
      <c r="W28" s="280"/>
      <c r="X28" s="280"/>
      <c r="Y28" s="280"/>
      <c r="Z28" s="285"/>
      <c r="AA28" s="280" t="s">
        <v>43</v>
      </c>
      <c r="AB28" s="280"/>
      <c r="AC28" s="283"/>
      <c r="AD28" s="283"/>
      <c r="AE28" s="283"/>
      <c r="AF28" s="59" t="s">
        <v>33</v>
      </c>
      <c r="AG28" s="59"/>
      <c r="AH28" s="59"/>
      <c r="AI28" s="60"/>
      <c r="AS28" s="28">
        <v>27</v>
      </c>
      <c r="AU28" s="28">
        <v>27</v>
      </c>
    </row>
    <row r="29" spans="2:47" x14ac:dyDescent="0.4">
      <c r="B29" s="263"/>
      <c r="C29" s="263"/>
      <c r="D29" s="166"/>
      <c r="E29" s="166"/>
      <c r="F29" s="166"/>
      <c r="G29" s="166"/>
      <c r="H29" s="275"/>
      <c r="I29" s="166" t="s">
        <v>44</v>
      </c>
      <c r="J29" s="166"/>
      <c r="K29" s="281"/>
      <c r="L29" s="281"/>
      <c r="M29" s="59" t="s">
        <v>47</v>
      </c>
      <c r="N29" s="281"/>
      <c r="O29" s="281"/>
      <c r="P29" s="61" t="s">
        <v>41</v>
      </c>
      <c r="Q29" s="61"/>
      <c r="R29" s="61"/>
      <c r="S29" s="61" t="s">
        <v>35</v>
      </c>
      <c r="T29" s="281"/>
      <c r="U29" s="281"/>
      <c r="V29" s="59" t="s">
        <v>47</v>
      </c>
      <c r="W29" s="281"/>
      <c r="X29" s="281"/>
      <c r="Y29" s="301" t="s">
        <v>76</v>
      </c>
      <c r="Z29" s="301"/>
      <c r="AA29" s="301"/>
      <c r="AB29" s="301"/>
      <c r="AC29" s="302"/>
      <c r="AD29" s="302"/>
      <c r="AE29" s="61" t="s">
        <v>42</v>
      </c>
      <c r="AF29" s="61"/>
      <c r="AG29" s="61"/>
      <c r="AH29" s="61"/>
      <c r="AI29" s="62"/>
      <c r="AS29" s="28">
        <v>28</v>
      </c>
      <c r="AU29" s="28">
        <v>28</v>
      </c>
    </row>
    <row r="30" spans="2:47" x14ac:dyDescent="0.4">
      <c r="B30" s="263"/>
      <c r="C30" s="263"/>
      <c r="D30" s="166"/>
      <c r="E30" s="166"/>
      <c r="F30" s="166"/>
      <c r="G30" s="166"/>
      <c r="H30" s="275"/>
      <c r="I30" s="279" t="s">
        <v>45</v>
      </c>
      <c r="J30" s="280"/>
      <c r="K30" s="281"/>
      <c r="L30" s="281"/>
      <c r="M30" s="59" t="s">
        <v>47</v>
      </c>
      <c r="N30" s="281"/>
      <c r="O30" s="281"/>
      <c r="P30" s="59" t="s">
        <v>41</v>
      </c>
      <c r="Q30" s="59"/>
      <c r="R30" s="59"/>
      <c r="S30" s="59" t="s">
        <v>35</v>
      </c>
      <c r="T30" s="281"/>
      <c r="U30" s="281"/>
      <c r="V30" s="59" t="s">
        <v>47</v>
      </c>
      <c r="W30" s="281"/>
      <c r="X30" s="281"/>
      <c r="Y30" s="282" t="s">
        <v>76</v>
      </c>
      <c r="Z30" s="282"/>
      <c r="AA30" s="282"/>
      <c r="AB30" s="282"/>
      <c r="AC30" s="283"/>
      <c r="AD30" s="283"/>
      <c r="AE30" s="59" t="s">
        <v>42</v>
      </c>
      <c r="AF30" s="59"/>
      <c r="AG30" s="59"/>
      <c r="AH30" s="59"/>
      <c r="AI30" s="60"/>
      <c r="AL30" s="50">
        <v>1</v>
      </c>
      <c r="AN30" s="63" t="str">
        <f>IF(AM33=TRUE,(HOUR(AM31)*60+MINUTE(AM31))*S33,IF(AO32=TRUE,(HOUR(AM31)*60+MINUTE(AM31))*S33,""))</f>
        <v/>
      </c>
      <c r="AO30" s="52" t="e">
        <f>ROUNDDOWN(AN30/60,0)</f>
        <v>#VALUE!</v>
      </c>
      <c r="AR30" s="26" t="s">
        <v>186</v>
      </c>
      <c r="AS30" s="28">
        <v>29</v>
      </c>
      <c r="AU30" s="28">
        <v>29</v>
      </c>
    </row>
    <row r="31" spans="2:47" ht="19.5" thickBot="1" x14ac:dyDescent="0.45">
      <c r="B31" s="211"/>
      <c r="C31" s="211"/>
      <c r="D31" s="212"/>
      <c r="E31" s="212"/>
      <c r="F31" s="212"/>
      <c r="G31" s="212"/>
      <c r="H31" s="213"/>
      <c r="I31" s="212" t="s">
        <v>46</v>
      </c>
      <c r="J31" s="212"/>
      <c r="K31" s="289"/>
      <c r="L31" s="289"/>
      <c r="M31" s="33" t="s">
        <v>47</v>
      </c>
      <c r="N31" s="289"/>
      <c r="O31" s="289"/>
      <c r="P31" s="33" t="s">
        <v>41</v>
      </c>
      <c r="Q31" s="33"/>
      <c r="R31" s="33"/>
      <c r="S31" s="33" t="s">
        <v>35</v>
      </c>
      <c r="T31" s="281"/>
      <c r="U31" s="281"/>
      <c r="V31" s="33" t="s">
        <v>47</v>
      </c>
      <c r="W31" s="289"/>
      <c r="X31" s="289"/>
      <c r="Y31" s="290" t="s">
        <v>76</v>
      </c>
      <c r="Z31" s="290"/>
      <c r="AA31" s="290"/>
      <c r="AB31" s="290"/>
      <c r="AC31" s="264"/>
      <c r="AD31" s="264"/>
      <c r="AE31" s="33" t="s">
        <v>42</v>
      </c>
      <c r="AF31" s="33"/>
      <c r="AG31" s="33"/>
      <c r="AH31" s="33"/>
      <c r="AI31" s="39"/>
      <c r="AK31" s="51">
        <f>TIME(M34,P34,0)</f>
        <v>0</v>
      </c>
      <c r="AL31" s="51">
        <f>TIME(T34,W34,0)</f>
        <v>0</v>
      </c>
      <c r="AM31" s="50">
        <f>IF(T34&lt;=23,(AL31-AK31),AL31+AL30-AK31)</f>
        <v>0</v>
      </c>
      <c r="AN31" s="63" t="str">
        <f>IF(AM33=TRUE,(HOUR(AM31)*60+MINUTE(AM31))*S33,IF(AO32=TRUE,(HOUR(AM31)*60+MINUTE(AM31))*S33*4,""))</f>
        <v/>
      </c>
      <c r="AO31" s="52" t="e">
        <f>ROUNDDOWN(AN31/60,0)</f>
        <v>#VALUE!</v>
      </c>
      <c r="AP31" s="52" t="str">
        <f>IF(AM33=TRUE,IF(AO32=TRUE,AC34*S33,AC34*S33),IF(AO32=TRUE,AC34*S33*4,""))</f>
        <v/>
      </c>
      <c r="AQ31" s="26" t="e">
        <f>IF(ROUNDDOWN((AN31-AP31)/60,0)&gt;0,ROUNDDOWN((AN31-AP31)/60,0),"_")</f>
        <v>#VALUE!</v>
      </c>
      <c r="AR31" s="26" t="s">
        <v>185</v>
      </c>
      <c r="AS31" s="28">
        <v>30</v>
      </c>
      <c r="AU31" s="28">
        <v>30</v>
      </c>
    </row>
    <row r="32" spans="2:47" ht="26.25" customHeight="1" x14ac:dyDescent="0.4">
      <c r="B32" s="262">
        <v>10</v>
      </c>
      <c r="C32" s="154" t="s">
        <v>15</v>
      </c>
      <c r="D32" s="273"/>
      <c r="E32" s="273"/>
      <c r="F32" s="273"/>
      <c r="G32" s="273"/>
      <c r="H32" s="274"/>
      <c r="I32" s="262" t="s">
        <v>27</v>
      </c>
      <c r="J32" s="273"/>
      <c r="K32" s="273"/>
      <c r="L32" s="276"/>
      <c r="M32" s="102" t="str">
        <f>IF(AM33=TRUE,"☑","")</f>
        <v/>
      </c>
      <c r="N32" s="251" t="s">
        <v>39</v>
      </c>
      <c r="O32" s="251"/>
      <c r="P32" s="102" t="str">
        <f>IF(AO33=TRUE,"☑","")</f>
        <v/>
      </c>
      <c r="Q32" s="251" t="s">
        <v>43</v>
      </c>
      <c r="R32" s="251"/>
      <c r="S32" s="277" t="str">
        <f>IF($AK$34=TRUE,"",$AO$30)</f>
        <v/>
      </c>
      <c r="T32" s="277"/>
      <c r="U32" s="273" t="s">
        <v>40</v>
      </c>
      <c r="V32" s="273"/>
      <c r="W32" s="278" t="str">
        <f>IF($AK$34=TRUE,"",MOD(ROUNDDOWN(AN30,0),60))</f>
        <v/>
      </c>
      <c r="X32" s="278"/>
      <c r="Y32" s="251" t="s">
        <v>76</v>
      </c>
      <c r="Z32" s="251"/>
      <c r="AA32" s="251"/>
      <c r="AB32" s="251"/>
      <c r="AC32" s="284">
        <f>AC34*S33</f>
        <v>0</v>
      </c>
      <c r="AD32" s="284"/>
      <c r="AE32" s="40" t="s">
        <v>42</v>
      </c>
      <c r="AF32" s="40"/>
      <c r="AG32" s="40"/>
      <c r="AH32" s="40"/>
      <c r="AI32" s="64"/>
      <c r="AL32" s="26" t="s">
        <v>181</v>
      </c>
      <c r="AM32" s="24" t="b">
        <f>IF(AM33=TRUE,TRUE,FALSE)</f>
        <v>0</v>
      </c>
      <c r="AN32" s="26" t="s">
        <v>183</v>
      </c>
      <c r="AO32" s="24" t="b">
        <f>IF(AO33=TRUE,TRUE,FALSE)</f>
        <v>0</v>
      </c>
      <c r="AS32" s="28">
        <v>31</v>
      </c>
      <c r="AU32" s="28">
        <v>31</v>
      </c>
    </row>
    <row r="33" spans="2:47" ht="26.25" customHeight="1" x14ac:dyDescent="0.4">
      <c r="B33" s="263"/>
      <c r="C33" s="263"/>
      <c r="D33" s="166"/>
      <c r="E33" s="166"/>
      <c r="F33" s="166"/>
      <c r="G33" s="166"/>
      <c r="H33" s="275"/>
      <c r="I33" s="279" t="s">
        <v>26</v>
      </c>
      <c r="J33" s="280"/>
      <c r="K33" s="280"/>
      <c r="L33" s="285"/>
      <c r="M33" s="59"/>
      <c r="N33" s="282" t="s">
        <v>39</v>
      </c>
      <c r="O33" s="282"/>
      <c r="P33" s="59"/>
      <c r="Q33" s="282" t="s">
        <v>43</v>
      </c>
      <c r="R33" s="282"/>
      <c r="S33" s="281"/>
      <c r="T33" s="281"/>
      <c r="U33" s="280" t="s">
        <v>33</v>
      </c>
      <c r="V33" s="280"/>
      <c r="W33" s="115"/>
      <c r="X33" s="115"/>
      <c r="Y33" s="115"/>
      <c r="Z33" s="286" t="s">
        <v>155</v>
      </c>
      <c r="AA33" s="287"/>
      <c r="AB33" s="287"/>
      <c r="AC33" s="287"/>
      <c r="AD33" s="287"/>
      <c r="AE33" s="287"/>
      <c r="AF33" s="287"/>
      <c r="AG33" s="287"/>
      <c r="AH33" s="287"/>
      <c r="AI33" s="288"/>
      <c r="AL33" s="26" t="s">
        <v>182</v>
      </c>
      <c r="AM33" s="24" t="b">
        <v>0</v>
      </c>
      <c r="AN33" s="26" t="s">
        <v>184</v>
      </c>
      <c r="AO33" s="24" t="b">
        <v>0</v>
      </c>
      <c r="AS33" s="28">
        <v>32</v>
      </c>
      <c r="AU33" s="28">
        <v>32</v>
      </c>
    </row>
    <row r="34" spans="2:47" ht="26.25" customHeight="1" thickBot="1" x14ac:dyDescent="0.45">
      <c r="B34" s="211"/>
      <c r="C34" s="211"/>
      <c r="D34" s="212"/>
      <c r="E34" s="212"/>
      <c r="F34" s="212"/>
      <c r="G34" s="212"/>
      <c r="H34" s="213"/>
      <c r="I34" s="268" t="s">
        <v>25</v>
      </c>
      <c r="J34" s="269"/>
      <c r="K34" s="269"/>
      <c r="L34" s="270"/>
      <c r="M34" s="271"/>
      <c r="N34" s="271"/>
      <c r="O34" s="33" t="s">
        <v>47</v>
      </c>
      <c r="P34" s="271"/>
      <c r="Q34" s="271"/>
      <c r="R34" s="33" t="s">
        <v>41</v>
      </c>
      <c r="S34" s="33" t="s">
        <v>35</v>
      </c>
      <c r="T34" s="271"/>
      <c r="U34" s="271"/>
      <c r="V34" s="33" t="s">
        <v>47</v>
      </c>
      <c r="W34" s="271"/>
      <c r="X34" s="271"/>
      <c r="Y34" s="272" t="s">
        <v>76</v>
      </c>
      <c r="Z34" s="272"/>
      <c r="AA34" s="272"/>
      <c r="AB34" s="272"/>
      <c r="AC34" s="264"/>
      <c r="AD34" s="264"/>
      <c r="AE34" s="33" t="s">
        <v>42</v>
      </c>
      <c r="AF34" s="33"/>
      <c r="AG34" s="33"/>
      <c r="AH34" s="33"/>
      <c r="AI34" s="39"/>
      <c r="AK34" s="24" t="b">
        <f>ISERROR(AO30)</f>
        <v>1</v>
      </c>
      <c r="AO34" s="26" t="e">
        <f>IF(AM32=TRUE,AO31,AO31/4)</f>
        <v>#VALUE!</v>
      </c>
      <c r="AS34" s="28">
        <v>33</v>
      </c>
      <c r="AU34" s="28">
        <v>33</v>
      </c>
    </row>
    <row r="35" spans="2:47" ht="27.75" customHeight="1" x14ac:dyDescent="0.4">
      <c r="B35" s="152">
        <v>11</v>
      </c>
      <c r="C35" s="154" t="s">
        <v>16</v>
      </c>
      <c r="D35" s="155"/>
      <c r="E35" s="155"/>
      <c r="F35" s="155"/>
      <c r="G35" s="155"/>
      <c r="H35" s="156"/>
      <c r="I35" s="65"/>
      <c r="J35" s="251" t="s">
        <v>80</v>
      </c>
      <c r="K35" s="251"/>
      <c r="L35" s="251"/>
      <c r="M35" s="251"/>
      <c r="N35" s="251"/>
      <c r="O35" s="251"/>
      <c r="P35" s="251"/>
      <c r="Q35" s="265"/>
      <c r="R35" s="252" t="s">
        <v>24</v>
      </c>
      <c r="S35" s="253"/>
      <c r="T35" s="266" t="s">
        <v>77</v>
      </c>
      <c r="U35" s="267"/>
      <c r="V35" s="255"/>
      <c r="W35" s="255"/>
      <c r="X35" s="65" t="s">
        <v>31</v>
      </c>
      <c r="Y35" s="25"/>
      <c r="Z35" s="65" t="s">
        <v>34</v>
      </c>
      <c r="AA35" s="25"/>
      <c r="AB35" s="65" t="s">
        <v>33</v>
      </c>
      <c r="AC35" s="67" t="s">
        <v>35</v>
      </c>
      <c r="AD35" s="22"/>
      <c r="AE35" s="67" t="s">
        <v>31</v>
      </c>
      <c r="AF35" s="25"/>
      <c r="AG35" s="67" t="s">
        <v>34</v>
      </c>
      <c r="AH35" s="25"/>
      <c r="AI35" s="69" t="s">
        <v>33</v>
      </c>
      <c r="AS35" s="28">
        <v>34</v>
      </c>
      <c r="AU35" s="28">
        <v>34</v>
      </c>
    </row>
    <row r="36" spans="2:47" ht="27.75" customHeight="1" thickBot="1" x14ac:dyDescent="0.45">
      <c r="B36" s="160"/>
      <c r="C36" s="161"/>
      <c r="D36" s="162"/>
      <c r="E36" s="162"/>
      <c r="F36" s="162"/>
      <c r="G36" s="162"/>
      <c r="H36" s="163"/>
      <c r="I36" s="149" t="s">
        <v>126</v>
      </c>
      <c r="J36" s="150"/>
      <c r="K36" s="150"/>
      <c r="L36" s="150"/>
      <c r="M36" s="150"/>
      <c r="N36" s="150"/>
      <c r="O36" s="150"/>
      <c r="P36" s="150"/>
      <c r="Q36" s="150"/>
      <c r="R36" s="150"/>
      <c r="S36" s="150"/>
      <c r="T36" s="151"/>
      <c r="U36" s="112"/>
      <c r="V36" s="106" t="s">
        <v>125</v>
      </c>
      <c r="W36" s="112"/>
      <c r="X36" s="45" t="s">
        <v>124</v>
      </c>
      <c r="Y36" s="45"/>
      <c r="Z36" s="113"/>
      <c r="AA36" s="111"/>
      <c r="AB36" s="70"/>
      <c r="AC36" s="70"/>
      <c r="AD36" s="70"/>
      <c r="AE36" s="70"/>
      <c r="AF36" s="45"/>
      <c r="AG36" s="45"/>
      <c r="AH36" s="106"/>
      <c r="AI36" s="107"/>
      <c r="AS36" s="28">
        <v>35</v>
      </c>
      <c r="AU36" s="28">
        <v>35</v>
      </c>
    </row>
    <row r="37" spans="2:47" ht="19.5" thickBot="1" x14ac:dyDescent="0.45">
      <c r="B37" s="99">
        <v>12</v>
      </c>
      <c r="C37" s="238" t="s">
        <v>17</v>
      </c>
      <c r="D37" s="239"/>
      <c r="E37" s="239"/>
      <c r="F37" s="239"/>
      <c r="G37" s="239"/>
      <c r="H37" s="240"/>
      <c r="I37" s="53"/>
      <c r="J37" s="243" t="s">
        <v>119</v>
      </c>
      <c r="K37" s="243"/>
      <c r="L37" s="243"/>
      <c r="M37" s="53"/>
      <c r="N37" s="259" t="s">
        <v>75</v>
      </c>
      <c r="O37" s="260"/>
      <c r="P37" s="260"/>
      <c r="Q37" s="261" t="s">
        <v>77</v>
      </c>
      <c r="R37" s="261"/>
      <c r="S37" s="250"/>
      <c r="T37" s="250"/>
      <c r="U37" s="40" t="s">
        <v>31</v>
      </c>
      <c r="V37" s="250"/>
      <c r="W37" s="250"/>
      <c r="X37" s="40" t="s">
        <v>34</v>
      </c>
      <c r="Y37" s="250"/>
      <c r="Z37" s="250"/>
      <c r="AA37" s="40" t="s">
        <v>33</v>
      </c>
      <c r="AB37" s="116"/>
      <c r="AC37" s="116"/>
      <c r="AD37" s="116"/>
      <c r="AE37" s="116"/>
      <c r="AF37" s="116"/>
      <c r="AG37" s="116"/>
      <c r="AH37" s="116"/>
      <c r="AI37" s="71"/>
      <c r="AN37" s="72" t="str">
        <f>IF(Q28&gt;0,(HOUR(AM39)*60+MINUTE(AM39))*Q28,IF(AC28&gt;0,(HOUR(AM39)*60+MINUTE(AM39))*AC28*4,""))</f>
        <v/>
      </c>
      <c r="AP37" s="26" t="str">
        <f>IF(Q28="",IF(AC28&gt;0,AC39*AC28*4,""),AC39*Q28)</f>
        <v/>
      </c>
      <c r="AS37" s="28"/>
      <c r="AU37" s="28">
        <v>36</v>
      </c>
    </row>
    <row r="38" spans="2:47" ht="26.25" customHeight="1" x14ac:dyDescent="0.4">
      <c r="B38" s="152">
        <v>13</v>
      </c>
      <c r="C38" s="154" t="s">
        <v>18</v>
      </c>
      <c r="D38" s="155"/>
      <c r="E38" s="155"/>
      <c r="F38" s="155"/>
      <c r="G38" s="155"/>
      <c r="H38" s="156"/>
      <c r="I38" s="40"/>
      <c r="J38" s="251" t="s">
        <v>73</v>
      </c>
      <c r="K38" s="251"/>
      <c r="L38" s="251"/>
      <c r="M38" s="40"/>
      <c r="N38" s="251" t="s">
        <v>74</v>
      </c>
      <c r="O38" s="251"/>
      <c r="P38" s="251"/>
      <c r="Q38" s="40"/>
      <c r="R38" s="252" t="s">
        <v>24</v>
      </c>
      <c r="S38" s="253"/>
      <c r="T38" s="254" t="s">
        <v>77</v>
      </c>
      <c r="U38" s="254"/>
      <c r="V38" s="255"/>
      <c r="W38" s="255"/>
      <c r="X38" s="40" t="s">
        <v>31</v>
      </c>
      <c r="Y38" s="21"/>
      <c r="Z38" s="40" t="s">
        <v>34</v>
      </c>
      <c r="AA38" s="21"/>
      <c r="AB38" s="40" t="s">
        <v>33</v>
      </c>
      <c r="AC38" s="122" t="s">
        <v>35</v>
      </c>
      <c r="AD38" s="22"/>
      <c r="AE38" s="73" t="s">
        <v>31</v>
      </c>
      <c r="AF38" s="21"/>
      <c r="AG38" s="73" t="s">
        <v>34</v>
      </c>
      <c r="AH38" s="21"/>
      <c r="AI38" s="64" t="s">
        <v>33</v>
      </c>
      <c r="AL38" s="50">
        <v>1</v>
      </c>
      <c r="AN38" s="74" t="str">
        <f>IF(AM33=TRUE,(HOUR(AM39)*60+MINUTE(AM39))*S33,IF(AO32=TRUE,(HOUR(AM39)*60+MINUTE(AM39))*S33*4,"0"))</f>
        <v>0</v>
      </c>
      <c r="AP38" s="26" t="str">
        <f>IF(AM33=TRUE,IF(AO32=TRUE,AC39*S33,AC39*S33),IF(AO32=TRUE,AC39*S33*4,""))</f>
        <v/>
      </c>
      <c r="AU38" s="28">
        <v>37</v>
      </c>
    </row>
    <row r="39" spans="2:47" ht="33" customHeight="1" x14ac:dyDescent="0.4">
      <c r="B39" s="153"/>
      <c r="C39" s="157"/>
      <c r="D39" s="158"/>
      <c r="E39" s="158"/>
      <c r="F39" s="158"/>
      <c r="G39" s="158"/>
      <c r="H39" s="159"/>
      <c r="I39" s="256" t="s">
        <v>23</v>
      </c>
      <c r="J39" s="257"/>
      <c r="K39" s="257"/>
      <c r="L39" s="257"/>
      <c r="M39" s="258"/>
      <c r="N39" s="205"/>
      <c r="O39" s="75" t="s">
        <v>47</v>
      </c>
      <c r="P39" s="246"/>
      <c r="Q39" s="246"/>
      <c r="R39" s="75" t="s">
        <v>41</v>
      </c>
      <c r="S39" s="75" t="s">
        <v>35</v>
      </c>
      <c r="T39" s="205"/>
      <c r="U39" s="205"/>
      <c r="V39" s="75" t="s">
        <v>47</v>
      </c>
      <c r="W39" s="246"/>
      <c r="X39" s="246"/>
      <c r="Y39" s="75" t="s">
        <v>76</v>
      </c>
      <c r="Z39" s="75"/>
      <c r="AA39" s="75"/>
      <c r="AB39" s="75"/>
      <c r="AC39" s="205"/>
      <c r="AD39" s="205"/>
      <c r="AE39" s="75" t="s">
        <v>42</v>
      </c>
      <c r="AF39" s="75"/>
      <c r="AG39" s="75"/>
      <c r="AH39" s="75"/>
      <c r="AI39" s="76"/>
      <c r="AK39" s="51">
        <f>TIME(M39,P39,0)</f>
        <v>0</v>
      </c>
      <c r="AL39" s="51">
        <f>TIME(T39,W39,0)</f>
        <v>0</v>
      </c>
      <c r="AM39" s="50">
        <f>IF(T42&lt;=23,(AL39-AK39),AL39+AL38-AK39)</f>
        <v>0</v>
      </c>
      <c r="AN39" s="77" t="str">
        <f>IF(AN37="",IF(AN38&gt;0,AN38,0),IF(AN38&gt;0,AN37,AN37))</f>
        <v>0</v>
      </c>
      <c r="AO39" s="77">
        <f>IF(AN39="",0,ROUNDDOWN(AN39/60,0))</f>
        <v>0</v>
      </c>
      <c r="AP39" s="77" t="str">
        <f>IF(AP37="",IF(AP38&gt;0,AP38,0),AP37)</f>
        <v/>
      </c>
      <c r="AQ39" s="26" t="e">
        <f>IF(ROUNDDOWN((AN39-AP39)/60,0)&gt;0,ROUNDDOWN((AN39-AP39)/60,0),"_")</f>
        <v>#VALUE!</v>
      </c>
      <c r="AU39" s="28">
        <v>38</v>
      </c>
    </row>
    <row r="40" spans="2:47" ht="21.75" customHeight="1" thickBot="1" x14ac:dyDescent="0.45">
      <c r="B40" s="153"/>
      <c r="C40" s="157"/>
      <c r="D40" s="158"/>
      <c r="E40" s="158"/>
      <c r="F40" s="158"/>
      <c r="G40" s="158"/>
      <c r="H40" s="159"/>
      <c r="I40" s="247" t="s">
        <v>27</v>
      </c>
      <c r="J40" s="248"/>
      <c r="K40" s="221" t="s">
        <v>39</v>
      </c>
      <c r="L40" s="221"/>
      <c r="M40" s="205">
        <f>AO39</f>
        <v>0</v>
      </c>
      <c r="N40" s="205"/>
      <c r="O40" s="221" t="s">
        <v>40</v>
      </c>
      <c r="P40" s="221"/>
      <c r="Q40" s="246">
        <f>MOD(AN39,60)</f>
        <v>0</v>
      </c>
      <c r="R40" s="246"/>
      <c r="S40" s="249" t="s">
        <v>76</v>
      </c>
      <c r="T40" s="249"/>
      <c r="U40" s="249"/>
      <c r="V40" s="249"/>
      <c r="W40" s="249"/>
      <c r="X40" s="205" t="str">
        <f>AP39</f>
        <v/>
      </c>
      <c r="Y40" s="205"/>
      <c r="Z40" s="119" t="s">
        <v>42</v>
      </c>
      <c r="AA40" s="78"/>
      <c r="AB40" s="79"/>
      <c r="AC40" s="79"/>
      <c r="AD40" s="79"/>
      <c r="AE40" s="79"/>
      <c r="AF40" s="80"/>
      <c r="AG40" s="80"/>
      <c r="AH40" s="117"/>
      <c r="AI40" s="81"/>
      <c r="AU40" s="28">
        <v>39</v>
      </c>
    </row>
    <row r="41" spans="2:47" ht="19.5" thickBot="1" x14ac:dyDescent="0.45">
      <c r="B41" s="99">
        <v>14</v>
      </c>
      <c r="C41" s="238" t="s">
        <v>19</v>
      </c>
      <c r="D41" s="239"/>
      <c r="E41" s="239"/>
      <c r="F41" s="239"/>
      <c r="G41" s="239"/>
      <c r="H41" s="240"/>
      <c r="I41" s="238" t="s">
        <v>21</v>
      </c>
      <c r="J41" s="239"/>
      <c r="K41" s="239"/>
      <c r="L41" s="239"/>
      <c r="M41" s="241"/>
      <c r="N41" s="53"/>
      <c r="O41" s="242" t="s">
        <v>71</v>
      </c>
      <c r="P41" s="242"/>
      <c r="Q41" s="242"/>
      <c r="R41" s="116"/>
      <c r="S41" s="243" t="s">
        <v>72</v>
      </c>
      <c r="T41" s="243"/>
      <c r="U41" s="243"/>
      <c r="V41" s="243"/>
      <c r="W41" s="244"/>
      <c r="X41" s="245" t="s">
        <v>22</v>
      </c>
      <c r="Y41" s="239"/>
      <c r="Z41" s="239"/>
      <c r="AA41" s="239"/>
      <c r="AB41" s="239"/>
      <c r="AC41" s="239"/>
      <c r="AD41" s="239"/>
      <c r="AE41" s="241"/>
      <c r="AF41" s="53"/>
      <c r="AG41" s="53" t="s">
        <v>51</v>
      </c>
      <c r="AH41" s="53"/>
      <c r="AI41" s="54" t="s">
        <v>50</v>
      </c>
      <c r="AU41" s="28">
        <v>40</v>
      </c>
    </row>
    <row r="42" spans="2:47" ht="73.5" customHeight="1" thickBot="1" x14ac:dyDescent="0.45">
      <c r="B42" s="105">
        <v>15</v>
      </c>
      <c r="C42" s="211" t="s">
        <v>20</v>
      </c>
      <c r="D42" s="212"/>
      <c r="E42" s="212"/>
      <c r="F42" s="212"/>
      <c r="G42" s="212"/>
      <c r="H42" s="213"/>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5"/>
      <c r="AU42" s="28">
        <v>41</v>
      </c>
    </row>
    <row r="43" spans="2:47" x14ac:dyDescent="0.4">
      <c r="B43" s="216" t="s">
        <v>48</v>
      </c>
      <c r="C43" s="216"/>
      <c r="D43" s="216"/>
      <c r="E43" s="216"/>
      <c r="F43" s="216"/>
      <c r="G43" s="216"/>
      <c r="H43" s="216"/>
      <c r="I43" s="216"/>
      <c r="U43" s="217" t="s">
        <v>67</v>
      </c>
      <c r="V43" s="218"/>
      <c r="W43" s="218"/>
      <c r="X43" s="218"/>
      <c r="Y43" s="218"/>
      <c r="Z43" s="218"/>
      <c r="AA43" s="218"/>
      <c r="AB43" s="218"/>
      <c r="AC43" s="218"/>
      <c r="AD43" s="218"/>
      <c r="AE43" s="218"/>
      <c r="AF43" s="218"/>
      <c r="AG43" s="218"/>
      <c r="AH43" s="218"/>
      <c r="AI43" s="218"/>
      <c r="AU43" s="28">
        <v>42</v>
      </c>
    </row>
    <row r="44" spans="2:47" ht="15.75" customHeight="1" x14ac:dyDescent="0.4">
      <c r="B44" s="219" t="s">
        <v>120</v>
      </c>
      <c r="C44" s="219"/>
      <c r="D44" s="219"/>
      <c r="E44" s="219"/>
      <c r="F44" s="219"/>
      <c r="G44" s="219"/>
      <c r="H44" s="219"/>
      <c r="I44" s="219"/>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U44" s="28">
        <v>43</v>
      </c>
    </row>
    <row r="45" spans="2:47" x14ac:dyDescent="0.4">
      <c r="B45" s="220" t="s">
        <v>49</v>
      </c>
      <c r="C45" s="221"/>
      <c r="D45" s="224"/>
      <c r="E45" s="205"/>
      <c r="F45" s="205"/>
      <c r="G45" s="205"/>
      <c r="H45" s="225"/>
      <c r="I45" s="226" t="s">
        <v>147</v>
      </c>
      <c r="J45" s="229"/>
      <c r="K45" s="230"/>
      <c r="L45" s="205"/>
      <c r="M45" s="205"/>
      <c r="N45" s="75" t="s">
        <v>31</v>
      </c>
      <c r="O45" s="205"/>
      <c r="P45" s="205"/>
      <c r="Q45" s="75" t="s">
        <v>34</v>
      </c>
      <c r="R45" s="205"/>
      <c r="S45" s="205"/>
      <c r="T45" s="75" t="s">
        <v>33</v>
      </c>
      <c r="U45" s="206" t="s">
        <v>122</v>
      </c>
      <c r="V45" s="207"/>
      <c r="W45" s="207"/>
      <c r="X45" s="207"/>
      <c r="Y45" s="208"/>
      <c r="Z45" s="208"/>
      <c r="AA45" s="208"/>
      <c r="AB45" s="208"/>
      <c r="AC45" s="83" t="s">
        <v>36</v>
      </c>
      <c r="AD45" s="117"/>
      <c r="AE45" s="175" t="s">
        <v>52</v>
      </c>
      <c r="AF45" s="175"/>
      <c r="AG45" s="117"/>
      <c r="AH45" s="209" t="s">
        <v>208</v>
      </c>
      <c r="AI45" s="210"/>
      <c r="AU45" s="28">
        <v>44</v>
      </c>
    </row>
    <row r="46" spans="2:47" x14ac:dyDescent="0.4">
      <c r="B46" s="222"/>
      <c r="C46" s="166"/>
      <c r="D46" s="183"/>
      <c r="E46" s="184"/>
      <c r="F46" s="184"/>
      <c r="G46" s="184"/>
      <c r="H46" s="185"/>
      <c r="I46" s="227"/>
      <c r="J46" s="186"/>
      <c r="K46" s="187"/>
      <c r="L46" s="184"/>
      <c r="M46" s="184"/>
      <c r="N46" s="84" t="s">
        <v>31</v>
      </c>
      <c r="O46" s="184"/>
      <c r="P46" s="184"/>
      <c r="Q46" s="84" t="s">
        <v>34</v>
      </c>
      <c r="R46" s="184"/>
      <c r="S46" s="184"/>
      <c r="T46" s="84" t="s">
        <v>33</v>
      </c>
      <c r="U46" s="188" t="s">
        <v>122</v>
      </c>
      <c r="V46" s="189"/>
      <c r="W46" s="189"/>
      <c r="X46" s="189"/>
      <c r="Y46" s="184"/>
      <c r="Z46" s="184"/>
      <c r="AA46" s="184"/>
      <c r="AB46" s="184"/>
      <c r="AC46" s="85" t="s">
        <v>36</v>
      </c>
      <c r="AD46" s="86"/>
      <c r="AE46" s="231" t="s">
        <v>52</v>
      </c>
      <c r="AF46" s="231"/>
      <c r="AG46" s="86"/>
      <c r="AH46" s="232" t="s">
        <v>208</v>
      </c>
      <c r="AI46" s="233"/>
      <c r="AU46" s="28">
        <v>45</v>
      </c>
    </row>
    <row r="47" spans="2:47" x14ac:dyDescent="0.4">
      <c r="B47" s="223"/>
      <c r="C47" s="200"/>
      <c r="D47" s="234"/>
      <c r="E47" s="199"/>
      <c r="F47" s="199"/>
      <c r="G47" s="199"/>
      <c r="H47" s="235"/>
      <c r="I47" s="228"/>
      <c r="J47" s="236"/>
      <c r="K47" s="237"/>
      <c r="L47" s="199"/>
      <c r="M47" s="199"/>
      <c r="N47" s="87" t="s">
        <v>31</v>
      </c>
      <c r="O47" s="199"/>
      <c r="P47" s="199"/>
      <c r="Q47" s="87" t="s">
        <v>34</v>
      </c>
      <c r="R47" s="199"/>
      <c r="S47" s="199"/>
      <c r="T47" s="87" t="s">
        <v>33</v>
      </c>
      <c r="U47" s="180" t="s">
        <v>122</v>
      </c>
      <c r="V47" s="181"/>
      <c r="W47" s="181"/>
      <c r="X47" s="181"/>
      <c r="Y47" s="182"/>
      <c r="Z47" s="182"/>
      <c r="AA47" s="182"/>
      <c r="AB47" s="182"/>
      <c r="AC47" s="88" t="s">
        <v>36</v>
      </c>
      <c r="AD47" s="98"/>
      <c r="AE47" s="202" t="s">
        <v>52</v>
      </c>
      <c r="AF47" s="202"/>
      <c r="AG47" s="98"/>
      <c r="AH47" s="203" t="s">
        <v>208</v>
      </c>
      <c r="AI47" s="204"/>
      <c r="AU47" s="28">
        <v>46</v>
      </c>
    </row>
    <row r="48" spans="2:47" ht="18.75" customHeight="1" x14ac:dyDescent="0.4">
      <c r="B48" s="171" t="s">
        <v>83</v>
      </c>
      <c r="C48" s="172"/>
      <c r="D48" s="172"/>
      <c r="E48" s="172"/>
      <c r="F48" s="173"/>
      <c r="G48" s="166" t="s">
        <v>53</v>
      </c>
      <c r="H48" s="166"/>
      <c r="I48" s="166"/>
      <c r="J48" s="104"/>
      <c r="K48" s="89" t="s">
        <v>55</v>
      </c>
      <c r="L48" s="61"/>
      <c r="M48" s="174" t="s">
        <v>56</v>
      </c>
      <c r="N48" s="174"/>
      <c r="O48" s="121"/>
      <c r="P48" s="175" t="s">
        <v>66</v>
      </c>
      <c r="Q48" s="175"/>
      <c r="R48" s="61"/>
      <c r="S48" s="176" t="s">
        <v>68</v>
      </c>
      <c r="T48" s="176"/>
      <c r="U48" s="176"/>
      <c r="V48" s="174"/>
      <c r="W48" s="174"/>
      <c r="X48" s="174"/>
      <c r="Y48" s="174"/>
      <c r="Z48" s="90" t="s">
        <v>36</v>
      </c>
      <c r="AA48" s="177" t="s">
        <v>57</v>
      </c>
      <c r="AB48" s="178"/>
      <c r="AC48" s="179"/>
      <c r="AD48" s="104"/>
      <c r="AE48" s="120" t="s">
        <v>51</v>
      </c>
      <c r="AF48" s="61"/>
      <c r="AG48" s="104"/>
      <c r="AH48" s="91" t="s">
        <v>50</v>
      </c>
      <c r="AI48" s="92"/>
      <c r="AU48" s="28">
        <v>47</v>
      </c>
    </row>
    <row r="49" spans="2:47" ht="18.75" customHeight="1" x14ac:dyDescent="0.4">
      <c r="B49" s="164" t="s">
        <v>84</v>
      </c>
      <c r="C49" s="158"/>
      <c r="D49" s="158"/>
      <c r="E49" s="158"/>
      <c r="F49" s="165"/>
      <c r="G49" s="166" t="s">
        <v>54</v>
      </c>
      <c r="H49" s="166"/>
      <c r="I49" s="166"/>
      <c r="J49" s="167" t="s">
        <v>121</v>
      </c>
      <c r="K49" s="167"/>
      <c r="L49" s="167"/>
      <c r="M49" s="167"/>
      <c r="N49" s="167"/>
      <c r="O49" s="167"/>
      <c r="P49" s="167"/>
      <c r="Q49" s="167"/>
      <c r="R49" s="167"/>
      <c r="S49" s="167"/>
      <c r="T49" s="120"/>
      <c r="U49" s="61"/>
      <c r="V49" s="61"/>
      <c r="W49" s="61"/>
      <c r="X49" s="61"/>
      <c r="Y49" s="61"/>
      <c r="Z49" s="61"/>
      <c r="AA49" s="168" t="s">
        <v>85</v>
      </c>
      <c r="AB49" s="169"/>
      <c r="AC49" s="170"/>
      <c r="AD49" s="191" t="s">
        <v>58</v>
      </c>
      <c r="AE49" s="192"/>
      <c r="AF49" s="192"/>
      <c r="AG49" s="192"/>
      <c r="AH49" s="192"/>
      <c r="AI49" s="193"/>
      <c r="AU49" s="28">
        <v>48</v>
      </c>
    </row>
    <row r="50" spans="2:47" ht="14.25" customHeight="1" x14ac:dyDescent="0.4">
      <c r="B50" s="196" t="s">
        <v>82</v>
      </c>
      <c r="C50" s="197"/>
      <c r="D50" s="197"/>
      <c r="E50" s="197"/>
      <c r="F50" s="198"/>
      <c r="G50" s="87"/>
      <c r="H50" s="87"/>
      <c r="I50" s="87"/>
      <c r="J50" s="118" t="s">
        <v>37</v>
      </c>
      <c r="K50" s="199"/>
      <c r="L50" s="199"/>
      <c r="M50" s="97" t="s">
        <v>42</v>
      </c>
      <c r="N50" s="97"/>
      <c r="O50" s="87" t="s">
        <v>37</v>
      </c>
      <c r="P50" s="199"/>
      <c r="Q50" s="199"/>
      <c r="R50" s="97" t="s">
        <v>42</v>
      </c>
      <c r="S50" s="97"/>
      <c r="T50" s="87"/>
      <c r="U50" s="87"/>
      <c r="V50" s="87"/>
      <c r="W50" s="87"/>
      <c r="X50" s="87"/>
      <c r="Y50" s="87"/>
      <c r="Z50" s="87"/>
      <c r="AA50" s="196" t="s">
        <v>86</v>
      </c>
      <c r="AB50" s="200"/>
      <c r="AC50" s="201"/>
      <c r="AD50" s="194"/>
      <c r="AE50" s="194"/>
      <c r="AF50" s="194"/>
      <c r="AG50" s="194"/>
      <c r="AH50" s="194"/>
      <c r="AI50" s="195"/>
      <c r="AU50" s="28">
        <v>49</v>
      </c>
    </row>
    <row r="51" spans="2:47" x14ac:dyDescent="0.4">
      <c r="B51" s="93" t="str">
        <f>IF(EXACT(W27,AO23),IF(AQ23="_","",AK14),"")</f>
        <v/>
      </c>
      <c r="C51" s="94" t="str">
        <f>IF(EXACT(W27,AO23),IF(AQ23="_","",AQ23),"")</f>
        <v/>
      </c>
      <c r="D51" s="95"/>
      <c r="E51" s="93" t="str">
        <f>IF(ISERROR(AQ31),"",IF(EXACT(S32,AO30),IF(AQ31="_","",AK15),""))</f>
        <v/>
      </c>
      <c r="F51" s="94" t="str">
        <f>IF(ISERROR(AQ31),"",IF(EXACT(S32,AO30),IF(AQ31="_","",AQ31),""))</f>
        <v/>
      </c>
      <c r="G51" s="95"/>
      <c r="H51" s="93" t="str">
        <f>IF(ISERROR(AQ39),"",IF(EXACT(M40,AO39),IF(AQ39="_","",AK16),""))</f>
        <v/>
      </c>
      <c r="I51" s="94" t="str">
        <f>IF(ISERROR(AQ39),"",IF(EXACT(M40,AO39),IF(AQ39="_","",AQ39),""))</f>
        <v/>
      </c>
      <c r="M51" s="190" t="s">
        <v>123</v>
      </c>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96"/>
      <c r="AU51" s="28">
        <v>50</v>
      </c>
    </row>
    <row r="52" spans="2:47" x14ac:dyDescent="0.4">
      <c r="AU52" s="28">
        <v>51</v>
      </c>
    </row>
    <row r="53" spans="2:47" x14ac:dyDescent="0.4">
      <c r="AU53" s="28">
        <v>52</v>
      </c>
    </row>
    <row r="54" spans="2:47" x14ac:dyDescent="0.4">
      <c r="AU54" s="28">
        <v>53</v>
      </c>
    </row>
    <row r="55" spans="2:47" x14ac:dyDescent="0.4">
      <c r="AU55" s="28">
        <v>54</v>
      </c>
    </row>
    <row r="56" spans="2:47" x14ac:dyDescent="0.4">
      <c r="AU56" s="28">
        <v>55</v>
      </c>
    </row>
    <row r="57" spans="2:47" x14ac:dyDescent="0.4">
      <c r="AU57" s="28">
        <v>56</v>
      </c>
    </row>
    <row r="58" spans="2:47" x14ac:dyDescent="0.4">
      <c r="AU58" s="28">
        <v>57</v>
      </c>
    </row>
    <row r="59" spans="2:47" x14ac:dyDescent="0.4">
      <c r="AU59" s="28">
        <v>58</v>
      </c>
    </row>
    <row r="60" spans="2:47" x14ac:dyDescent="0.4">
      <c r="AU60" s="28">
        <v>59</v>
      </c>
    </row>
    <row r="61" spans="2:47" x14ac:dyDescent="0.4">
      <c r="AU61" s="28">
        <v>60</v>
      </c>
    </row>
    <row r="62" spans="2:47" x14ac:dyDescent="0.4">
      <c r="AU62" s="28">
        <v>61</v>
      </c>
    </row>
    <row r="63" spans="2:47" x14ac:dyDescent="0.4">
      <c r="AU63" s="28">
        <v>62</v>
      </c>
    </row>
    <row r="64" spans="2:47" x14ac:dyDescent="0.4">
      <c r="AU64" s="28">
        <v>63</v>
      </c>
    </row>
    <row r="65" spans="47:47" x14ac:dyDescent="0.4">
      <c r="AU65" s="28">
        <v>64</v>
      </c>
    </row>
    <row r="66" spans="47:47" x14ac:dyDescent="0.4">
      <c r="AU66" s="28"/>
    </row>
    <row r="67" spans="47:47" x14ac:dyDescent="0.4">
      <c r="AU67" s="28"/>
    </row>
    <row r="68" spans="47:47" x14ac:dyDescent="0.4">
      <c r="AU68" s="28"/>
    </row>
    <row r="69" spans="47:47" x14ac:dyDescent="0.4">
      <c r="AU69" s="28"/>
    </row>
    <row r="70" spans="47:47" x14ac:dyDescent="0.4">
      <c r="AU70" s="28"/>
    </row>
    <row r="71" spans="47:47" x14ac:dyDescent="0.4">
      <c r="AU71" s="28"/>
    </row>
    <row r="72" spans="47:47" x14ac:dyDescent="0.4">
      <c r="AU72" s="28"/>
    </row>
    <row r="73" spans="47:47" x14ac:dyDescent="0.4">
      <c r="AU73" s="28"/>
    </row>
    <row r="74" spans="47:47" x14ac:dyDescent="0.4">
      <c r="AU74" s="28"/>
    </row>
    <row r="75" spans="47:47" x14ac:dyDescent="0.4">
      <c r="AU75" s="28"/>
    </row>
    <row r="76" spans="47:47" x14ac:dyDescent="0.4">
      <c r="AU76" s="28"/>
    </row>
    <row r="77" spans="47:47" x14ac:dyDescent="0.4">
      <c r="AU77" s="28"/>
    </row>
    <row r="78" spans="47:47" x14ac:dyDescent="0.4">
      <c r="AU78" s="28"/>
    </row>
    <row r="79" spans="47:47" x14ac:dyDescent="0.4">
      <c r="AU79" s="28"/>
    </row>
  </sheetData>
  <sheetProtection sheet="1" objects="1" scenarios="1" formatCells="0" selectLockedCells="1"/>
  <mergeCells count="232">
    <mergeCell ref="A1:AI1"/>
    <mergeCell ref="B2:H2"/>
    <mergeCell ref="V3:X3"/>
    <mergeCell ref="Y3:Z3"/>
    <mergeCell ref="AA3:AB3"/>
    <mergeCell ref="AD3:AE3"/>
    <mergeCell ref="AG3:AH3"/>
    <mergeCell ref="V7:Y7"/>
    <mergeCell ref="Z7:AI7"/>
    <mergeCell ref="B4:U4"/>
    <mergeCell ref="B5:U5"/>
    <mergeCell ref="V8:Y8"/>
    <mergeCell ref="Z8:AA8"/>
    <mergeCell ref="AC8:AE8"/>
    <mergeCell ref="AG8:AI8"/>
    <mergeCell ref="V4:Y4"/>
    <mergeCell ref="Z4:AI4"/>
    <mergeCell ref="V5:Y5"/>
    <mergeCell ref="Z5:AI5"/>
    <mergeCell ref="V6:Y6"/>
    <mergeCell ref="Z6:AI6"/>
    <mergeCell ref="B9:T9"/>
    <mergeCell ref="C12:H12"/>
    <mergeCell ref="I12:AI12"/>
    <mergeCell ref="B13:B16"/>
    <mergeCell ref="C13:H16"/>
    <mergeCell ref="J13:L13"/>
    <mergeCell ref="P13:U13"/>
    <mergeCell ref="W13:X13"/>
    <mergeCell ref="Z13:AA13"/>
    <mergeCell ref="B17:B18"/>
    <mergeCell ref="C17:H17"/>
    <mergeCell ref="I17:X17"/>
    <mergeCell ref="Y17:AI17"/>
    <mergeCell ref="C18:H18"/>
    <mergeCell ref="AC13:AI13"/>
    <mergeCell ref="J14:L14"/>
    <mergeCell ref="N14:Q14"/>
    <mergeCell ref="S14:V14"/>
    <mergeCell ref="X14:AA14"/>
    <mergeCell ref="AC14:AG14"/>
    <mergeCell ref="I18:X18"/>
    <mergeCell ref="Y18:Z18"/>
    <mergeCell ref="AA18:AB18"/>
    <mergeCell ref="AC18:AD18"/>
    <mergeCell ref="C19:H19"/>
    <mergeCell ref="I19:AI19"/>
    <mergeCell ref="J15:Q15"/>
    <mergeCell ref="S15:X15"/>
    <mergeCell ref="Z15:AE15"/>
    <mergeCell ref="X16:Z16"/>
    <mergeCell ref="AA16:AH16"/>
    <mergeCell ref="C24:H24"/>
    <mergeCell ref="I24:J24"/>
    <mergeCell ref="L24:N24"/>
    <mergeCell ref="P24:R24"/>
    <mergeCell ref="B25:B26"/>
    <mergeCell ref="C25:H26"/>
    <mergeCell ref="J25:K25"/>
    <mergeCell ref="AB20:AC20"/>
    <mergeCell ref="Z21:AD21"/>
    <mergeCell ref="C22:H22"/>
    <mergeCell ref="I22:AI22"/>
    <mergeCell ref="C23:H23"/>
    <mergeCell ref="I23:L23"/>
    <mergeCell ref="M23:AI23"/>
    <mergeCell ref="B20:B21"/>
    <mergeCell ref="C20:H21"/>
    <mergeCell ref="J20:J21"/>
    <mergeCell ref="L20:L21"/>
    <mergeCell ref="M20:R21"/>
    <mergeCell ref="S20:T20"/>
    <mergeCell ref="S25:U25"/>
    <mergeCell ref="W25:Y25"/>
    <mergeCell ref="AA25:AD25"/>
    <mergeCell ref="AF25:AI25"/>
    <mergeCell ref="J26:L26"/>
    <mergeCell ref="N26:Q26"/>
    <mergeCell ref="S26:U26"/>
    <mergeCell ref="Y26:AA26"/>
    <mergeCell ref="AC26:AE26"/>
    <mergeCell ref="AF26:AH26"/>
    <mergeCell ref="C27:H31"/>
    <mergeCell ref="J27:R27"/>
    <mergeCell ref="S27:T27"/>
    <mergeCell ref="U27:V27"/>
    <mergeCell ref="W27:X27"/>
    <mergeCell ref="I29:J29"/>
    <mergeCell ref="K29:L29"/>
    <mergeCell ref="N29:O29"/>
    <mergeCell ref="T29:U29"/>
    <mergeCell ref="Y27:Z27"/>
    <mergeCell ref="AA27:AB27"/>
    <mergeCell ref="AC27:AF27"/>
    <mergeCell ref="AG27:AH27"/>
    <mergeCell ref="I28:N28"/>
    <mergeCell ref="O28:P28"/>
    <mergeCell ref="Q28:S28"/>
    <mergeCell ref="U28:Z28"/>
    <mergeCell ref="AA28:AB28"/>
    <mergeCell ref="AC28:AE28"/>
    <mergeCell ref="W29:X29"/>
    <mergeCell ref="Y29:AB29"/>
    <mergeCell ref="AC29:AD29"/>
    <mergeCell ref="T30:U30"/>
    <mergeCell ref="W30:X30"/>
    <mergeCell ref="Y30:AB30"/>
    <mergeCell ref="AC30:AD30"/>
    <mergeCell ref="AC32:AD32"/>
    <mergeCell ref="I33:L33"/>
    <mergeCell ref="N33:O33"/>
    <mergeCell ref="Q33:R33"/>
    <mergeCell ref="S33:T33"/>
    <mergeCell ref="U33:V33"/>
    <mergeCell ref="Z33:AI33"/>
    <mergeCell ref="AC31:AD31"/>
    <mergeCell ref="I31:J31"/>
    <mergeCell ref="K31:L31"/>
    <mergeCell ref="N31:O31"/>
    <mergeCell ref="T31:U31"/>
    <mergeCell ref="W31:X31"/>
    <mergeCell ref="Y31:AB31"/>
    <mergeCell ref="B27:B31"/>
    <mergeCell ref="AC34:AD34"/>
    <mergeCell ref="J35:Q35"/>
    <mergeCell ref="R35:S35"/>
    <mergeCell ref="T35:U35"/>
    <mergeCell ref="V35:W35"/>
    <mergeCell ref="I34:L34"/>
    <mergeCell ref="M34:N34"/>
    <mergeCell ref="P34:Q34"/>
    <mergeCell ref="T34:U34"/>
    <mergeCell ref="W34:X34"/>
    <mergeCell ref="Y34:AB34"/>
    <mergeCell ref="B32:B34"/>
    <mergeCell ref="C32:H34"/>
    <mergeCell ref="I32:L32"/>
    <mergeCell ref="N32:O32"/>
    <mergeCell ref="Q32:R32"/>
    <mergeCell ref="S32:T32"/>
    <mergeCell ref="U32:V32"/>
    <mergeCell ref="W32:X32"/>
    <mergeCell ref="Y32:AB32"/>
    <mergeCell ref="I30:J30"/>
    <mergeCell ref="K30:L30"/>
    <mergeCell ref="N30:O30"/>
    <mergeCell ref="Y37:Z37"/>
    <mergeCell ref="J38:L38"/>
    <mergeCell ref="N38:P38"/>
    <mergeCell ref="R38:S38"/>
    <mergeCell ref="T38:U38"/>
    <mergeCell ref="V38:W38"/>
    <mergeCell ref="I39:L39"/>
    <mergeCell ref="M39:N39"/>
    <mergeCell ref="C37:H37"/>
    <mergeCell ref="J37:L37"/>
    <mergeCell ref="N37:P37"/>
    <mergeCell ref="Q37:R37"/>
    <mergeCell ref="S37:T37"/>
    <mergeCell ref="V37:W37"/>
    <mergeCell ref="X40:Y40"/>
    <mergeCell ref="C41:H41"/>
    <mergeCell ref="I41:M41"/>
    <mergeCell ref="O41:Q41"/>
    <mergeCell ref="S41:W41"/>
    <mergeCell ref="X41:AE41"/>
    <mergeCell ref="P39:Q39"/>
    <mergeCell ref="T39:U39"/>
    <mergeCell ref="W39:X39"/>
    <mergeCell ref="AC39:AD39"/>
    <mergeCell ref="I40:J40"/>
    <mergeCell ref="K40:L40"/>
    <mergeCell ref="M40:N40"/>
    <mergeCell ref="O40:P40"/>
    <mergeCell ref="Q40:R40"/>
    <mergeCell ref="S40:W40"/>
    <mergeCell ref="C42:H42"/>
    <mergeCell ref="I42:AI42"/>
    <mergeCell ref="B43:I43"/>
    <mergeCell ref="U43:AI43"/>
    <mergeCell ref="B44:I44"/>
    <mergeCell ref="B45:C47"/>
    <mergeCell ref="D45:H45"/>
    <mergeCell ref="I45:I47"/>
    <mergeCell ref="J45:K45"/>
    <mergeCell ref="L45:M45"/>
    <mergeCell ref="Y46:AB46"/>
    <mergeCell ref="AE46:AF46"/>
    <mergeCell ref="AH46:AI46"/>
    <mergeCell ref="D47:H47"/>
    <mergeCell ref="J47:K47"/>
    <mergeCell ref="L47:M47"/>
    <mergeCell ref="O47:P47"/>
    <mergeCell ref="R47:S47"/>
    <mergeCell ref="M51:AI51"/>
    <mergeCell ref="AD49:AI50"/>
    <mergeCell ref="B50:F50"/>
    <mergeCell ref="K50:L50"/>
    <mergeCell ref="P50:Q50"/>
    <mergeCell ref="AA50:AC50"/>
    <mergeCell ref="AE47:AF47"/>
    <mergeCell ref="AH47:AI47"/>
    <mergeCell ref="O45:P45"/>
    <mergeCell ref="R45:S45"/>
    <mergeCell ref="U45:X45"/>
    <mergeCell ref="Y45:AB45"/>
    <mergeCell ref="AE45:AF45"/>
    <mergeCell ref="AH45:AI45"/>
    <mergeCell ref="I36:T36"/>
    <mergeCell ref="B38:B40"/>
    <mergeCell ref="C38:H40"/>
    <mergeCell ref="B35:B36"/>
    <mergeCell ref="C35:H36"/>
    <mergeCell ref="B49:F49"/>
    <mergeCell ref="G49:I49"/>
    <mergeCell ref="J49:S49"/>
    <mergeCell ref="AA49:AC49"/>
    <mergeCell ref="B48:F48"/>
    <mergeCell ref="G48:I48"/>
    <mergeCell ref="M48:N48"/>
    <mergeCell ref="P48:Q48"/>
    <mergeCell ref="S48:U48"/>
    <mergeCell ref="V48:Y48"/>
    <mergeCell ref="AA48:AC48"/>
    <mergeCell ref="U47:X47"/>
    <mergeCell ref="Y47:AB47"/>
    <mergeCell ref="D46:H46"/>
    <mergeCell ref="J46:K46"/>
    <mergeCell ref="L46:M46"/>
    <mergeCell ref="O46:P46"/>
    <mergeCell ref="R46:S46"/>
    <mergeCell ref="U46:X46"/>
  </mergeCells>
  <phoneticPr fontId="1"/>
  <conditionalFormatting sqref="B51:C51">
    <cfRule type="expression" dxfId="13" priority="11">
      <formula>$C$51&lt;120</formula>
    </cfRule>
  </conditionalFormatting>
  <conditionalFormatting sqref="E51:F51">
    <cfRule type="expression" dxfId="12" priority="12">
      <formula>$F$51&lt;120</formula>
    </cfRule>
  </conditionalFormatting>
  <conditionalFormatting sqref="H51:I51">
    <cfRule type="expression" dxfId="11" priority="13">
      <formula>$I$51&lt;120</formula>
    </cfRule>
  </conditionalFormatting>
  <conditionalFormatting sqref="Q28:S28">
    <cfRule type="expression" dxfId="10" priority="9">
      <formula>LEN($Q$28)&gt;2</formula>
    </cfRule>
  </conditionalFormatting>
  <conditionalFormatting sqref="S33:T33">
    <cfRule type="expression" dxfId="9" priority="8">
      <formula>LEN($S$33)&gt;2</formula>
    </cfRule>
  </conditionalFormatting>
  <conditionalFormatting sqref="Z4:AI5">
    <cfRule type="expression" dxfId="8" priority="1">
      <formula>OR($AA$3="",$AD$3="",$AG$3="",$S$20="",$U$20="",$W$20="",$Y$20="")</formula>
    </cfRule>
  </conditionalFormatting>
  <conditionalFormatting sqref="AA3:AB3 AD3:AE3 AG3:AH3 B4:U5 S20:U20 W20 Y20">
    <cfRule type="expression" dxfId="7" priority="2">
      <formula>OR($AA$3="",$AD$3="",$AG$3="",$S$20="",$U$20="",$W$20="",$Y$20="")</formula>
    </cfRule>
  </conditionalFormatting>
  <conditionalFormatting sqref="AJ20">
    <cfRule type="expression" dxfId="6" priority="5">
      <formula>OR($AA$3="",$AD$3="",$AG$3="",$S$20="",$U$20="",$W$20="",$Y$20="")</formula>
    </cfRule>
  </conditionalFormatting>
  <dataValidations xWindow="312" yWindow="414" count="14">
    <dataValidation type="list" allowBlank="1" showInputMessage="1" showErrorMessage="1" sqref="J45:K47" xr:uid="{00000000-0002-0000-0000-000000000000}">
      <formula1>$AK$19:$AK$20</formula1>
    </dataValidation>
    <dataValidation type="list" allowBlank="1" showInputMessage="1" showErrorMessage="1" sqref="AA18:AB18" xr:uid="{00000000-0002-0000-0000-000001000000}">
      <formula1>$AK$18:$AK$20</formula1>
    </dataValidation>
    <dataValidation type="list" allowBlank="1" showInputMessage="1" showErrorMessage="1" sqref="K29:L31 M34:N34" xr:uid="{00000000-0002-0000-0000-000002000000}">
      <formula1>$AS$1:$AS$24</formula1>
    </dataValidation>
    <dataValidation type="list" allowBlank="1" showInputMessage="1" showErrorMessage="1" sqref="N29:O31 W39:X39 P39:Q39 W34:X34 P34:Q34 W29:X31" xr:uid="{00000000-0002-0000-0000-000003000000}">
      <formula1>$AT$1:$AT$13</formula1>
    </dataValidation>
    <dataValidation type="list" errorStyle="warning" allowBlank="1" showInputMessage="1" showErrorMessage="1" errorTitle="手入力について" error="原則としてリスト内の日数を選択してください。_x000a_該当するものがない場合のみ、手入力としてください。" sqref="Q28:S28 S33:T33" xr:uid="{00000000-0002-0000-0000-000004000000}">
      <formula1>$AS$1:$AS$32</formula1>
    </dataValidation>
    <dataValidation type="list" errorStyle="warning" allowBlank="1" showInputMessage="1" showErrorMessage="1" errorTitle="手入力について" error="原則としてリスト内の日数を選択してください。_x000a_該当するものがない場合のみ、手入力としてください。" sqref="AC28:AE28" xr:uid="{00000000-0002-0000-0000-000005000000}">
      <formula1>$AS$1:$AS$8</formula1>
    </dataValidation>
    <dataValidation type="list" allowBlank="1" showInputMessage="1" showErrorMessage="1" sqref="T39:U39 T29:U31 T34:U34" xr:uid="{00000000-0002-0000-0000-000006000000}">
      <formula1>$AS$1:$AS$30</formula1>
    </dataValidation>
    <dataValidation allowBlank="1" showInputMessage="1" showErrorMessage="1" promptTitle="原則として自動計算の結果を使用してください" prompt="このセルには、下記就労条件の入力結果が自動計算で表示されます。_x000a_自動計算の結果と異なる記載を行う必要がある場合（※）のみ、手入力してください。_x000a__x000a_（※）３交代制や、24時間勤務で途中に長時間の休憩を挟むシフトなど" sqref="S32:T32" xr:uid="{00000000-0002-0000-0000-000007000000}"/>
    <dataValidation type="list" allowBlank="1" showInputMessage="1" showErrorMessage="1" promptTitle="短時間勤務制度欄の入力について" prompt="短時間勤務制度を利用する場合も、9又は10の就労時間欄を記載してください。" sqref="M39:N39" xr:uid="{00000000-0002-0000-0000-000008000000}">
      <formula1>$AS$1:$AS$24</formula1>
    </dataValidation>
    <dataValidation allowBlank="1" showInputMessage="1" showErrorMessage="1" promptTitle="原則として自動計算の結果を使用してください" prompt="このセルには、下記就労条件の入力結果が自動計算で表示されます。_x000a_自動計算の結果と異なる記載を行う必要がある場合（※）のみ、手入力してください。_x000a__x000a_（※）平時勤務のほかに土日祝日勤務があり、勤務時間がそれぞれ異なる場合等" sqref="W27:X27" xr:uid="{00000000-0002-0000-0000-000009000000}"/>
    <dataValidation type="list" errorStyle="warning" allowBlank="1" showInputMessage="1" showErrorMessage="1" errorTitle="和暦で入力してください" error="左のセルから元号を選択し、和暦で入力してください。" sqref="U20" xr:uid="{00000000-0002-0000-0000-00000A000000}">
      <formula1>$AU$1:$AU$65</formula1>
    </dataValidation>
    <dataValidation type="list" allowBlank="1" showInputMessage="1" showErrorMessage="1" sqref="W20" xr:uid="{00000000-0002-0000-0000-00000B000000}">
      <formula1>$AS$1:$AS$13</formula1>
    </dataValidation>
    <dataValidation type="list" allowBlank="1" showInputMessage="1" showErrorMessage="1" sqref="Y20" xr:uid="{00000000-0002-0000-0000-00000C000000}">
      <formula1>$AS$1:$AS$32</formula1>
    </dataValidation>
    <dataValidation type="list" allowBlank="1" showInputMessage="1" showErrorMessage="1" sqref="S20:T20" xr:uid="{00000000-0002-0000-0000-00000D000000}">
      <formula1>$AK$17:$AK$20</formula1>
    </dataValidation>
  </dataValidations>
  <pageMargins left="0.70866141732283472" right="0.24" top="0.31" bottom="0.2" header="0.31496062992125984" footer="0.2"/>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38100</xdr:colOff>
                    <xdr:row>19</xdr:row>
                    <xdr:rowOff>76200</xdr:rowOff>
                  </from>
                  <to>
                    <xdr:col>11</xdr:col>
                    <xdr:colOff>19050</xdr:colOff>
                    <xdr:row>20</xdr:row>
                    <xdr:rowOff>161925</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from>
                    <xdr:col>32</xdr:col>
                    <xdr:colOff>28575</xdr:colOff>
                    <xdr:row>46</xdr:row>
                    <xdr:rowOff>200025</xdr:rowOff>
                  </from>
                  <to>
                    <xdr:col>33</xdr:col>
                    <xdr:colOff>9525</xdr:colOff>
                    <xdr:row>48</xdr:row>
                    <xdr:rowOff>76200</xdr:rowOff>
                  </to>
                </anchor>
              </controlPr>
            </control>
          </mc:Choice>
        </mc:AlternateContent>
        <mc:AlternateContent xmlns:mc="http://schemas.openxmlformats.org/markup-compatibility/2006">
          <mc:Choice Requires="x14">
            <control shapeId="6147" r:id="rId6" name="Check Box 3">
              <controlPr defaultSize="0" autoFill="0" autoLine="0" autoPict="0" altText="">
                <anchor moveWithCells="1">
                  <from>
                    <xdr:col>29</xdr:col>
                    <xdr:colOff>47625</xdr:colOff>
                    <xdr:row>46</xdr:row>
                    <xdr:rowOff>200025</xdr:rowOff>
                  </from>
                  <to>
                    <xdr:col>30</xdr:col>
                    <xdr:colOff>28575</xdr:colOff>
                    <xdr:row>48</xdr:row>
                    <xdr:rowOff>76200</xdr:rowOff>
                  </to>
                </anchor>
              </controlPr>
            </control>
          </mc:Choice>
        </mc:AlternateContent>
        <mc:AlternateContent xmlns:mc="http://schemas.openxmlformats.org/markup-compatibility/2006">
          <mc:Choice Requires="x14">
            <control shapeId="6148" r:id="rId7" name="Check Box 4">
              <controlPr defaultSize="0" autoFill="0" autoLine="0" autoPict="0" altText="">
                <anchor moveWithCells="1">
                  <from>
                    <xdr:col>9</xdr:col>
                    <xdr:colOff>38100</xdr:colOff>
                    <xdr:row>46</xdr:row>
                    <xdr:rowOff>180975</xdr:rowOff>
                  </from>
                  <to>
                    <xdr:col>10</xdr:col>
                    <xdr:colOff>19050</xdr:colOff>
                    <xdr:row>48</xdr:row>
                    <xdr:rowOff>57150</xdr:rowOff>
                  </to>
                </anchor>
              </controlPr>
            </control>
          </mc:Choice>
        </mc:AlternateContent>
        <mc:AlternateContent xmlns:mc="http://schemas.openxmlformats.org/markup-compatibility/2006">
          <mc:Choice Requires="x14">
            <control shapeId="6149" r:id="rId8" name="Check Box 5">
              <controlPr defaultSize="0" autoFill="0" autoLine="0" autoPict="0" altText="">
                <anchor moveWithCells="1">
                  <from>
                    <xdr:col>11</xdr:col>
                    <xdr:colOff>38100</xdr:colOff>
                    <xdr:row>46</xdr:row>
                    <xdr:rowOff>180975</xdr:rowOff>
                  </from>
                  <to>
                    <xdr:col>12</xdr:col>
                    <xdr:colOff>19050</xdr:colOff>
                    <xdr:row>48</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ltText="">
                <anchor moveWithCells="1">
                  <from>
                    <xdr:col>14</xdr:col>
                    <xdr:colOff>47625</xdr:colOff>
                    <xdr:row>46</xdr:row>
                    <xdr:rowOff>180975</xdr:rowOff>
                  </from>
                  <to>
                    <xdr:col>15</xdr:col>
                    <xdr:colOff>28575</xdr:colOff>
                    <xdr:row>48</xdr:row>
                    <xdr:rowOff>57150</xdr:rowOff>
                  </to>
                </anchor>
              </controlPr>
            </control>
          </mc:Choice>
        </mc:AlternateContent>
        <mc:AlternateContent xmlns:mc="http://schemas.openxmlformats.org/markup-compatibility/2006">
          <mc:Choice Requires="x14">
            <control shapeId="6151" r:id="rId10" name="Check Box 7">
              <controlPr defaultSize="0" autoFill="0" autoLine="0" autoPict="0" altText="">
                <anchor moveWithCells="1">
                  <from>
                    <xdr:col>17</xdr:col>
                    <xdr:colOff>28575</xdr:colOff>
                    <xdr:row>46</xdr:row>
                    <xdr:rowOff>180975</xdr:rowOff>
                  </from>
                  <to>
                    <xdr:col>18</xdr:col>
                    <xdr:colOff>9525</xdr:colOff>
                    <xdr:row>48</xdr:row>
                    <xdr:rowOff>57150</xdr:rowOff>
                  </to>
                </anchor>
              </controlPr>
            </control>
          </mc:Choice>
        </mc:AlternateContent>
        <mc:AlternateContent xmlns:mc="http://schemas.openxmlformats.org/markup-compatibility/2006">
          <mc:Choice Requires="x14">
            <control shapeId="6152" r:id="rId11" name="Check Box 8">
              <controlPr defaultSize="0" autoFill="0" autoLine="0" autoPict="0" altText="">
                <anchor moveWithCells="1">
                  <from>
                    <xdr:col>29</xdr:col>
                    <xdr:colOff>47625</xdr:colOff>
                    <xdr:row>43</xdr:row>
                    <xdr:rowOff>142875</xdr:rowOff>
                  </from>
                  <to>
                    <xdr:col>30</xdr:col>
                    <xdr:colOff>28575</xdr:colOff>
                    <xdr:row>45</xdr:row>
                    <xdr:rowOff>57150</xdr:rowOff>
                  </to>
                </anchor>
              </controlPr>
            </control>
          </mc:Choice>
        </mc:AlternateContent>
        <mc:AlternateContent xmlns:mc="http://schemas.openxmlformats.org/markup-compatibility/2006">
          <mc:Choice Requires="x14">
            <control shapeId="6153" r:id="rId12" name="Check Box 9">
              <controlPr defaultSize="0" autoFill="0" autoLine="0" autoPict="0" altText="">
                <anchor moveWithCells="1">
                  <from>
                    <xdr:col>29</xdr:col>
                    <xdr:colOff>47625</xdr:colOff>
                    <xdr:row>44</xdr:row>
                    <xdr:rowOff>180975</xdr:rowOff>
                  </from>
                  <to>
                    <xdr:col>30</xdr:col>
                    <xdr:colOff>28575</xdr:colOff>
                    <xdr:row>46</xdr:row>
                    <xdr:rowOff>57150</xdr:rowOff>
                  </to>
                </anchor>
              </controlPr>
            </control>
          </mc:Choice>
        </mc:AlternateContent>
        <mc:AlternateContent xmlns:mc="http://schemas.openxmlformats.org/markup-compatibility/2006">
          <mc:Choice Requires="x14">
            <control shapeId="6154" r:id="rId13" name="Check Box 10">
              <controlPr defaultSize="0" autoFill="0" autoLine="0" autoPict="0" altText="">
                <anchor moveWithCells="1">
                  <from>
                    <xdr:col>29</xdr:col>
                    <xdr:colOff>47625</xdr:colOff>
                    <xdr:row>45</xdr:row>
                    <xdr:rowOff>171450</xdr:rowOff>
                  </from>
                  <to>
                    <xdr:col>30</xdr:col>
                    <xdr:colOff>28575</xdr:colOff>
                    <xdr:row>47</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ltText="">
                <anchor moveWithCells="1">
                  <from>
                    <xdr:col>32</xdr:col>
                    <xdr:colOff>28575</xdr:colOff>
                    <xdr:row>43</xdr:row>
                    <xdr:rowOff>133350</xdr:rowOff>
                  </from>
                  <to>
                    <xdr:col>33</xdr:col>
                    <xdr:colOff>9525</xdr:colOff>
                    <xdr:row>45</xdr:row>
                    <xdr:rowOff>57150</xdr:rowOff>
                  </to>
                </anchor>
              </controlPr>
            </control>
          </mc:Choice>
        </mc:AlternateContent>
        <mc:AlternateContent xmlns:mc="http://schemas.openxmlformats.org/markup-compatibility/2006">
          <mc:Choice Requires="x14">
            <control shapeId="6156" r:id="rId15" name="Check Box 12">
              <controlPr defaultSize="0" autoFill="0" autoLine="0" autoPict="0" altText="">
                <anchor moveWithCells="1">
                  <from>
                    <xdr:col>32</xdr:col>
                    <xdr:colOff>28575</xdr:colOff>
                    <xdr:row>44</xdr:row>
                    <xdr:rowOff>180975</xdr:rowOff>
                  </from>
                  <to>
                    <xdr:col>33</xdr:col>
                    <xdr:colOff>9525</xdr:colOff>
                    <xdr:row>46</xdr:row>
                    <xdr:rowOff>57150</xdr:rowOff>
                  </to>
                </anchor>
              </controlPr>
            </control>
          </mc:Choice>
        </mc:AlternateContent>
        <mc:AlternateContent xmlns:mc="http://schemas.openxmlformats.org/markup-compatibility/2006">
          <mc:Choice Requires="x14">
            <control shapeId="6157" r:id="rId16" name="Check Box 13">
              <controlPr defaultSize="0" autoFill="0" autoLine="0" autoPict="0" altText="">
                <anchor moveWithCells="1">
                  <from>
                    <xdr:col>32</xdr:col>
                    <xdr:colOff>28575</xdr:colOff>
                    <xdr:row>45</xdr:row>
                    <xdr:rowOff>180975</xdr:rowOff>
                  </from>
                  <to>
                    <xdr:col>33</xdr:col>
                    <xdr:colOff>9525</xdr:colOff>
                    <xdr:row>47</xdr:row>
                    <xdr:rowOff>57150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8</xdr:col>
                    <xdr:colOff>38100</xdr:colOff>
                    <xdr:row>19</xdr:row>
                    <xdr:rowOff>76200</xdr:rowOff>
                  </from>
                  <to>
                    <xdr:col>9</xdr:col>
                    <xdr:colOff>19050</xdr:colOff>
                    <xdr:row>20</xdr:row>
                    <xdr:rowOff>161925</xdr:rowOff>
                  </to>
                </anchor>
              </controlPr>
            </control>
          </mc:Choice>
        </mc:AlternateContent>
        <mc:AlternateContent xmlns:mc="http://schemas.openxmlformats.org/markup-compatibility/2006">
          <mc:Choice Requires="x14">
            <control shapeId="6159" r:id="rId18" name="Check Box 15">
              <controlPr defaultSize="0" autoFill="0" autoLine="0" autoPict="0" altText="">
                <anchor moveWithCells="1">
                  <from>
                    <xdr:col>33</xdr:col>
                    <xdr:colOff>28575</xdr:colOff>
                    <xdr:row>39</xdr:row>
                    <xdr:rowOff>219075</xdr:rowOff>
                  </from>
                  <to>
                    <xdr:col>34</xdr:col>
                    <xdr:colOff>9525</xdr:colOff>
                    <xdr:row>41</xdr:row>
                    <xdr:rowOff>57150</xdr:rowOff>
                  </to>
                </anchor>
              </controlPr>
            </control>
          </mc:Choice>
        </mc:AlternateContent>
        <mc:AlternateContent xmlns:mc="http://schemas.openxmlformats.org/markup-compatibility/2006">
          <mc:Choice Requires="x14">
            <control shapeId="6160" r:id="rId19" name="Check Box 16">
              <controlPr defaultSize="0" autoFill="0" autoLine="0" autoPict="0" altText="">
                <anchor moveWithCells="1">
                  <from>
                    <xdr:col>31</xdr:col>
                    <xdr:colOff>85725</xdr:colOff>
                    <xdr:row>39</xdr:row>
                    <xdr:rowOff>219075</xdr:rowOff>
                  </from>
                  <to>
                    <xdr:col>31</xdr:col>
                    <xdr:colOff>323850</xdr:colOff>
                    <xdr:row>41</xdr:row>
                    <xdr:rowOff>57150</xdr:rowOff>
                  </to>
                </anchor>
              </controlPr>
            </control>
          </mc:Choice>
        </mc:AlternateContent>
        <mc:AlternateContent xmlns:mc="http://schemas.openxmlformats.org/markup-compatibility/2006">
          <mc:Choice Requires="x14">
            <control shapeId="6161" r:id="rId20" name="Check Box 17">
              <controlPr defaultSize="0" autoFill="0" autoLine="0" autoPict="0" altText="">
                <anchor moveWithCells="1">
                  <from>
                    <xdr:col>17</xdr:col>
                    <xdr:colOff>38100</xdr:colOff>
                    <xdr:row>39</xdr:row>
                    <xdr:rowOff>219075</xdr:rowOff>
                  </from>
                  <to>
                    <xdr:col>18</xdr:col>
                    <xdr:colOff>19050</xdr:colOff>
                    <xdr:row>41</xdr:row>
                    <xdr:rowOff>57150</xdr:rowOff>
                  </to>
                </anchor>
              </controlPr>
            </control>
          </mc:Choice>
        </mc:AlternateContent>
        <mc:AlternateContent xmlns:mc="http://schemas.openxmlformats.org/markup-compatibility/2006">
          <mc:Choice Requires="x14">
            <control shapeId="6162" r:id="rId21" name="Check Box 18">
              <controlPr defaultSize="0" autoFill="0" autoLine="0" autoPict="0" altText="">
                <anchor moveWithCells="1">
                  <from>
                    <xdr:col>13</xdr:col>
                    <xdr:colOff>28575</xdr:colOff>
                    <xdr:row>39</xdr:row>
                    <xdr:rowOff>219075</xdr:rowOff>
                  </from>
                  <to>
                    <xdr:col>14</xdr:col>
                    <xdr:colOff>9525</xdr:colOff>
                    <xdr:row>41</xdr:row>
                    <xdr:rowOff>57150</xdr:rowOff>
                  </to>
                </anchor>
              </controlPr>
            </control>
          </mc:Choice>
        </mc:AlternateContent>
        <mc:AlternateContent xmlns:mc="http://schemas.openxmlformats.org/markup-compatibility/2006">
          <mc:Choice Requires="x14">
            <control shapeId="6163" r:id="rId22" name="Check Box 19">
              <controlPr defaultSize="0" autoFill="0" autoLine="0" autoPict="0" altText="">
                <anchor moveWithCells="1">
                  <from>
                    <xdr:col>12</xdr:col>
                    <xdr:colOff>38100</xdr:colOff>
                    <xdr:row>36</xdr:row>
                    <xdr:rowOff>228600</xdr:rowOff>
                  </from>
                  <to>
                    <xdr:col>13</xdr:col>
                    <xdr:colOff>19050</xdr:colOff>
                    <xdr:row>38</xdr:row>
                    <xdr:rowOff>9525</xdr:rowOff>
                  </to>
                </anchor>
              </controlPr>
            </control>
          </mc:Choice>
        </mc:AlternateContent>
        <mc:AlternateContent xmlns:mc="http://schemas.openxmlformats.org/markup-compatibility/2006">
          <mc:Choice Requires="x14">
            <control shapeId="6164" r:id="rId23" name="Check Box 20">
              <controlPr defaultSize="0" autoFill="0" autoLine="0" autoPict="0" altText="">
                <anchor moveWithCells="1">
                  <from>
                    <xdr:col>8</xdr:col>
                    <xdr:colOff>38100</xdr:colOff>
                    <xdr:row>36</xdr:row>
                    <xdr:rowOff>228600</xdr:rowOff>
                  </from>
                  <to>
                    <xdr:col>9</xdr:col>
                    <xdr:colOff>19050</xdr:colOff>
                    <xdr:row>38</xdr:row>
                    <xdr:rowOff>9525</xdr:rowOff>
                  </to>
                </anchor>
              </controlPr>
            </control>
          </mc:Choice>
        </mc:AlternateContent>
        <mc:AlternateContent xmlns:mc="http://schemas.openxmlformats.org/markup-compatibility/2006">
          <mc:Choice Requires="x14">
            <control shapeId="6167" r:id="rId24" name="Check Box 23">
              <controlPr defaultSize="0" autoFill="0" autoLine="0" autoPict="0" altText="">
                <anchor moveWithCells="1">
                  <from>
                    <xdr:col>8</xdr:col>
                    <xdr:colOff>85725</xdr:colOff>
                    <xdr:row>25</xdr:row>
                    <xdr:rowOff>238125</xdr:rowOff>
                  </from>
                  <to>
                    <xdr:col>9</xdr:col>
                    <xdr:colOff>66675</xdr:colOff>
                    <xdr:row>27</xdr:row>
                    <xdr:rowOff>28575</xdr:rowOff>
                  </to>
                </anchor>
              </controlPr>
            </control>
          </mc:Choice>
        </mc:AlternateContent>
        <mc:AlternateContent xmlns:mc="http://schemas.openxmlformats.org/markup-compatibility/2006">
          <mc:Choice Requires="x14">
            <control shapeId="6168" r:id="rId25" name="Check Box 24">
              <controlPr defaultSize="0" autoFill="0" autoLine="0" autoPict="0" altText="">
                <anchor moveWithCells="1">
                  <from>
                    <xdr:col>9</xdr:col>
                    <xdr:colOff>133350</xdr:colOff>
                    <xdr:row>25</xdr:row>
                    <xdr:rowOff>228600</xdr:rowOff>
                  </from>
                  <to>
                    <xdr:col>10</xdr:col>
                    <xdr:colOff>123825</xdr:colOff>
                    <xdr:row>27</xdr:row>
                    <xdr:rowOff>28575</xdr:rowOff>
                  </to>
                </anchor>
              </controlPr>
            </control>
          </mc:Choice>
        </mc:AlternateContent>
        <mc:AlternateContent xmlns:mc="http://schemas.openxmlformats.org/markup-compatibility/2006">
          <mc:Choice Requires="x14">
            <control shapeId="6169" r:id="rId26" name="Check Box 25">
              <controlPr defaultSize="0" autoFill="0" autoLine="0" autoPict="0" altText="">
                <anchor moveWithCells="1">
                  <from>
                    <xdr:col>10</xdr:col>
                    <xdr:colOff>171450</xdr:colOff>
                    <xdr:row>25</xdr:row>
                    <xdr:rowOff>238125</xdr:rowOff>
                  </from>
                  <to>
                    <xdr:col>11</xdr:col>
                    <xdr:colOff>152400</xdr:colOff>
                    <xdr:row>27</xdr:row>
                    <xdr:rowOff>28575</xdr:rowOff>
                  </to>
                </anchor>
              </controlPr>
            </control>
          </mc:Choice>
        </mc:AlternateContent>
        <mc:AlternateContent xmlns:mc="http://schemas.openxmlformats.org/markup-compatibility/2006">
          <mc:Choice Requires="x14">
            <control shapeId="6170" r:id="rId27" name="Check Box 26">
              <controlPr defaultSize="0" autoFill="0" autoLine="0" autoPict="0" altText="">
                <anchor moveWithCells="1">
                  <from>
                    <xdr:col>11</xdr:col>
                    <xdr:colOff>190500</xdr:colOff>
                    <xdr:row>25</xdr:row>
                    <xdr:rowOff>228600</xdr:rowOff>
                  </from>
                  <to>
                    <xdr:col>12</xdr:col>
                    <xdr:colOff>171450</xdr:colOff>
                    <xdr:row>27</xdr:row>
                    <xdr:rowOff>19050</xdr:rowOff>
                  </to>
                </anchor>
              </controlPr>
            </control>
          </mc:Choice>
        </mc:AlternateContent>
        <mc:AlternateContent xmlns:mc="http://schemas.openxmlformats.org/markup-compatibility/2006">
          <mc:Choice Requires="x14">
            <control shapeId="6171" r:id="rId28" name="Check Box 27">
              <controlPr defaultSize="0" autoFill="0" autoLine="0" autoPict="0" altText="">
                <anchor moveWithCells="1">
                  <from>
                    <xdr:col>12</xdr:col>
                    <xdr:colOff>209550</xdr:colOff>
                    <xdr:row>25</xdr:row>
                    <xdr:rowOff>228600</xdr:rowOff>
                  </from>
                  <to>
                    <xdr:col>13</xdr:col>
                    <xdr:colOff>190500</xdr:colOff>
                    <xdr:row>27</xdr:row>
                    <xdr:rowOff>28575</xdr:rowOff>
                  </to>
                </anchor>
              </controlPr>
            </control>
          </mc:Choice>
        </mc:AlternateContent>
        <mc:AlternateContent xmlns:mc="http://schemas.openxmlformats.org/markup-compatibility/2006">
          <mc:Choice Requires="x14">
            <control shapeId="6172" r:id="rId29" name="Check Box 28">
              <controlPr defaultSize="0" autoFill="0" autoLine="0" autoPict="0" altText="">
                <anchor moveWithCells="1">
                  <from>
                    <xdr:col>13</xdr:col>
                    <xdr:colOff>247650</xdr:colOff>
                    <xdr:row>25</xdr:row>
                    <xdr:rowOff>228600</xdr:rowOff>
                  </from>
                  <to>
                    <xdr:col>14</xdr:col>
                    <xdr:colOff>228600</xdr:colOff>
                    <xdr:row>27</xdr:row>
                    <xdr:rowOff>28575</xdr:rowOff>
                  </to>
                </anchor>
              </controlPr>
            </control>
          </mc:Choice>
        </mc:AlternateContent>
        <mc:AlternateContent xmlns:mc="http://schemas.openxmlformats.org/markup-compatibility/2006">
          <mc:Choice Requires="x14">
            <control shapeId="6173" r:id="rId30" name="Check Box 29">
              <controlPr defaultSize="0" autoFill="0" autoLine="0" autoPict="0" altText="">
                <anchor moveWithCells="1">
                  <from>
                    <xdr:col>15</xdr:col>
                    <xdr:colOff>9525</xdr:colOff>
                    <xdr:row>25</xdr:row>
                    <xdr:rowOff>228600</xdr:rowOff>
                  </from>
                  <to>
                    <xdr:col>15</xdr:col>
                    <xdr:colOff>247650</xdr:colOff>
                    <xdr:row>27</xdr:row>
                    <xdr:rowOff>19050</xdr:rowOff>
                  </to>
                </anchor>
              </controlPr>
            </control>
          </mc:Choice>
        </mc:AlternateContent>
        <mc:AlternateContent xmlns:mc="http://schemas.openxmlformats.org/markup-compatibility/2006">
          <mc:Choice Requires="x14">
            <control shapeId="6174" r:id="rId31" name="Check Box 30">
              <controlPr defaultSize="0" autoFill="0" autoLine="0" autoPict="0" altText="">
                <anchor moveWithCells="1">
                  <from>
                    <xdr:col>16</xdr:col>
                    <xdr:colOff>38100</xdr:colOff>
                    <xdr:row>25</xdr:row>
                    <xdr:rowOff>228600</xdr:rowOff>
                  </from>
                  <to>
                    <xdr:col>17</xdr:col>
                    <xdr:colOff>19050</xdr:colOff>
                    <xdr:row>27</xdr:row>
                    <xdr:rowOff>28575</xdr:rowOff>
                  </to>
                </anchor>
              </controlPr>
            </control>
          </mc:Choice>
        </mc:AlternateContent>
        <mc:AlternateContent xmlns:mc="http://schemas.openxmlformats.org/markup-compatibility/2006">
          <mc:Choice Requires="x14">
            <control shapeId="6175" r:id="rId32" name="Check Box 31">
              <controlPr defaultSize="0" autoFill="0" autoLine="0" autoPict="0" altText="">
                <anchor moveWithCells="1">
                  <from>
                    <xdr:col>8</xdr:col>
                    <xdr:colOff>38100</xdr:colOff>
                    <xdr:row>34</xdr:row>
                    <xdr:rowOff>0</xdr:rowOff>
                  </from>
                  <to>
                    <xdr:col>9</xdr:col>
                    <xdr:colOff>19050</xdr:colOff>
                    <xdr:row>35</xdr:row>
                    <xdr:rowOff>0</xdr:rowOff>
                  </to>
                </anchor>
              </controlPr>
            </control>
          </mc:Choice>
        </mc:AlternateContent>
        <mc:AlternateContent xmlns:mc="http://schemas.openxmlformats.org/markup-compatibility/2006">
          <mc:Choice Requires="x14">
            <control shapeId="6176" r:id="rId33" name="Check Box 32">
              <controlPr defaultSize="0" autoFill="0" autoLine="0" autoPict="0" altText="">
                <anchor moveWithCells="1">
                  <from>
                    <xdr:col>11</xdr:col>
                    <xdr:colOff>85725</xdr:colOff>
                    <xdr:row>34</xdr:row>
                    <xdr:rowOff>0</xdr:rowOff>
                  </from>
                  <to>
                    <xdr:col>12</xdr:col>
                    <xdr:colOff>66675</xdr:colOff>
                    <xdr:row>35</xdr:row>
                    <xdr:rowOff>0</xdr:rowOff>
                  </to>
                </anchor>
              </controlPr>
            </control>
          </mc:Choice>
        </mc:AlternateContent>
        <mc:AlternateContent xmlns:mc="http://schemas.openxmlformats.org/markup-compatibility/2006">
          <mc:Choice Requires="x14">
            <control shapeId="6177" r:id="rId34" name="Check Box 33">
              <controlPr defaultSize="0" autoFill="0" autoLine="0" autoPict="0" altText="">
                <anchor moveWithCells="1">
                  <from>
                    <xdr:col>13</xdr:col>
                    <xdr:colOff>171450</xdr:colOff>
                    <xdr:row>34</xdr:row>
                    <xdr:rowOff>0</xdr:rowOff>
                  </from>
                  <to>
                    <xdr:col>14</xdr:col>
                    <xdr:colOff>152400</xdr:colOff>
                    <xdr:row>35</xdr:row>
                    <xdr:rowOff>0</xdr:rowOff>
                  </to>
                </anchor>
              </controlPr>
            </control>
          </mc:Choice>
        </mc:AlternateContent>
        <mc:AlternateContent xmlns:mc="http://schemas.openxmlformats.org/markup-compatibility/2006">
          <mc:Choice Requires="x14">
            <control shapeId="6180" r:id="rId35" name="Check Box 36">
              <controlPr defaultSize="0" autoFill="0" autoLine="0" autoPict="0" altText="">
                <anchor moveWithCells="1">
                  <from>
                    <xdr:col>15</xdr:col>
                    <xdr:colOff>38100</xdr:colOff>
                    <xdr:row>31</xdr:row>
                    <xdr:rowOff>323850</xdr:rowOff>
                  </from>
                  <to>
                    <xdr:col>16</xdr:col>
                    <xdr:colOff>19050</xdr:colOff>
                    <xdr:row>33</xdr:row>
                    <xdr:rowOff>9525</xdr:rowOff>
                  </to>
                </anchor>
              </controlPr>
            </control>
          </mc:Choice>
        </mc:AlternateContent>
        <mc:AlternateContent xmlns:mc="http://schemas.openxmlformats.org/markup-compatibility/2006">
          <mc:Choice Requires="x14">
            <control shapeId="6181" r:id="rId36" name="Check Box 37">
              <controlPr defaultSize="0" autoFill="0" autoLine="0" autoPict="0" altText="">
                <anchor moveWithCells="1">
                  <from>
                    <xdr:col>12</xdr:col>
                    <xdr:colOff>38100</xdr:colOff>
                    <xdr:row>31</xdr:row>
                    <xdr:rowOff>323850</xdr:rowOff>
                  </from>
                  <to>
                    <xdr:col>13</xdr:col>
                    <xdr:colOff>19050</xdr:colOff>
                    <xdr:row>33</xdr:row>
                    <xdr:rowOff>9525</xdr:rowOff>
                  </to>
                </anchor>
              </controlPr>
            </control>
          </mc:Choice>
        </mc:AlternateContent>
        <mc:AlternateContent xmlns:mc="http://schemas.openxmlformats.org/markup-compatibility/2006">
          <mc:Choice Requires="x14">
            <control shapeId="6182" r:id="rId37" name="Check Box 38">
              <controlPr defaultSize="0" autoFill="0" autoLine="0" autoPict="0" altText="">
                <anchor moveWithCells="1">
                  <from>
                    <xdr:col>8</xdr:col>
                    <xdr:colOff>38100</xdr:colOff>
                    <xdr:row>23</xdr:row>
                    <xdr:rowOff>190500</xdr:rowOff>
                  </from>
                  <to>
                    <xdr:col>9</xdr:col>
                    <xdr:colOff>19050</xdr:colOff>
                    <xdr:row>25</xdr:row>
                    <xdr:rowOff>47625</xdr:rowOff>
                  </to>
                </anchor>
              </controlPr>
            </control>
          </mc:Choice>
        </mc:AlternateContent>
        <mc:AlternateContent xmlns:mc="http://schemas.openxmlformats.org/markup-compatibility/2006">
          <mc:Choice Requires="x14">
            <control shapeId="6183" r:id="rId38" name="Check Box 39">
              <controlPr defaultSize="0" autoFill="0" autoLine="0" autoPict="0" altText="">
                <anchor moveWithCells="1">
                  <from>
                    <xdr:col>11</xdr:col>
                    <xdr:colOff>38100</xdr:colOff>
                    <xdr:row>23</xdr:row>
                    <xdr:rowOff>190500</xdr:rowOff>
                  </from>
                  <to>
                    <xdr:col>12</xdr:col>
                    <xdr:colOff>19050</xdr:colOff>
                    <xdr:row>25</xdr:row>
                    <xdr:rowOff>47625</xdr:rowOff>
                  </to>
                </anchor>
              </controlPr>
            </control>
          </mc:Choice>
        </mc:AlternateContent>
        <mc:AlternateContent xmlns:mc="http://schemas.openxmlformats.org/markup-compatibility/2006">
          <mc:Choice Requires="x14">
            <control shapeId="6184" r:id="rId39" name="Check Box 40">
              <controlPr defaultSize="0" autoFill="0" autoLine="0" autoPict="0" altText="">
                <anchor moveWithCells="1">
                  <from>
                    <xdr:col>17</xdr:col>
                    <xdr:colOff>38100</xdr:colOff>
                    <xdr:row>23</xdr:row>
                    <xdr:rowOff>190500</xdr:rowOff>
                  </from>
                  <to>
                    <xdr:col>18</xdr:col>
                    <xdr:colOff>19050</xdr:colOff>
                    <xdr:row>25</xdr:row>
                    <xdr:rowOff>47625</xdr:rowOff>
                  </to>
                </anchor>
              </controlPr>
            </control>
          </mc:Choice>
        </mc:AlternateContent>
        <mc:AlternateContent xmlns:mc="http://schemas.openxmlformats.org/markup-compatibility/2006">
          <mc:Choice Requires="x14">
            <control shapeId="6185" r:id="rId40" name="Check Box 41">
              <controlPr defaultSize="0" autoFill="0" autoLine="0" autoPict="0" altText="">
                <anchor moveWithCells="1">
                  <from>
                    <xdr:col>21</xdr:col>
                    <xdr:colOff>38100</xdr:colOff>
                    <xdr:row>23</xdr:row>
                    <xdr:rowOff>190500</xdr:rowOff>
                  </from>
                  <to>
                    <xdr:col>22</xdr:col>
                    <xdr:colOff>19050</xdr:colOff>
                    <xdr:row>25</xdr:row>
                    <xdr:rowOff>47625</xdr:rowOff>
                  </to>
                </anchor>
              </controlPr>
            </control>
          </mc:Choice>
        </mc:AlternateContent>
        <mc:AlternateContent xmlns:mc="http://schemas.openxmlformats.org/markup-compatibility/2006">
          <mc:Choice Requires="x14">
            <control shapeId="6186" r:id="rId41" name="Check Box 42">
              <controlPr defaultSize="0" autoFill="0" autoLine="0" autoPict="0" altText="">
                <anchor moveWithCells="1">
                  <from>
                    <xdr:col>25</xdr:col>
                    <xdr:colOff>66675</xdr:colOff>
                    <xdr:row>23</xdr:row>
                    <xdr:rowOff>190500</xdr:rowOff>
                  </from>
                  <to>
                    <xdr:col>26</xdr:col>
                    <xdr:colOff>19050</xdr:colOff>
                    <xdr:row>25</xdr:row>
                    <xdr:rowOff>47625</xdr:rowOff>
                  </to>
                </anchor>
              </controlPr>
            </control>
          </mc:Choice>
        </mc:AlternateContent>
        <mc:AlternateContent xmlns:mc="http://schemas.openxmlformats.org/markup-compatibility/2006">
          <mc:Choice Requires="x14">
            <control shapeId="6187" r:id="rId42" name="Check Box 43">
              <controlPr defaultSize="0" autoFill="0" autoLine="0" autoPict="0" altText="">
                <anchor moveWithCells="1">
                  <from>
                    <xdr:col>8</xdr:col>
                    <xdr:colOff>38100</xdr:colOff>
                    <xdr:row>24</xdr:row>
                    <xdr:rowOff>190500</xdr:rowOff>
                  </from>
                  <to>
                    <xdr:col>9</xdr:col>
                    <xdr:colOff>19050</xdr:colOff>
                    <xdr:row>26</xdr:row>
                    <xdr:rowOff>57150</xdr:rowOff>
                  </to>
                </anchor>
              </controlPr>
            </control>
          </mc:Choice>
        </mc:AlternateContent>
        <mc:AlternateContent xmlns:mc="http://schemas.openxmlformats.org/markup-compatibility/2006">
          <mc:Choice Requires="x14">
            <control shapeId="6188" r:id="rId43" name="Check Box 44">
              <controlPr defaultSize="0" autoFill="0" autoLine="0" autoPict="0" altText="">
                <anchor moveWithCells="1">
                  <from>
                    <xdr:col>12</xdr:col>
                    <xdr:colOff>38100</xdr:colOff>
                    <xdr:row>24</xdr:row>
                    <xdr:rowOff>190500</xdr:rowOff>
                  </from>
                  <to>
                    <xdr:col>13</xdr:col>
                    <xdr:colOff>19050</xdr:colOff>
                    <xdr:row>26</xdr:row>
                    <xdr:rowOff>57150</xdr:rowOff>
                  </to>
                </anchor>
              </controlPr>
            </control>
          </mc:Choice>
        </mc:AlternateContent>
        <mc:AlternateContent xmlns:mc="http://schemas.openxmlformats.org/markup-compatibility/2006">
          <mc:Choice Requires="x14">
            <control shapeId="6189" r:id="rId44" name="Check Box 45">
              <controlPr defaultSize="0" autoFill="0" autoLine="0" autoPict="0" altText="">
                <anchor moveWithCells="1">
                  <from>
                    <xdr:col>17</xdr:col>
                    <xdr:colOff>38100</xdr:colOff>
                    <xdr:row>24</xdr:row>
                    <xdr:rowOff>190500</xdr:rowOff>
                  </from>
                  <to>
                    <xdr:col>18</xdr:col>
                    <xdr:colOff>19050</xdr:colOff>
                    <xdr:row>26</xdr:row>
                    <xdr:rowOff>57150</xdr:rowOff>
                  </to>
                </anchor>
              </controlPr>
            </control>
          </mc:Choice>
        </mc:AlternateContent>
        <mc:AlternateContent xmlns:mc="http://schemas.openxmlformats.org/markup-compatibility/2006">
          <mc:Choice Requires="x14">
            <control shapeId="6190" r:id="rId45" name="Check Box 46">
              <controlPr defaultSize="0" autoFill="0" autoLine="0" autoPict="0" altText="">
                <anchor moveWithCells="1">
                  <from>
                    <xdr:col>21</xdr:col>
                    <xdr:colOff>38100</xdr:colOff>
                    <xdr:row>24</xdr:row>
                    <xdr:rowOff>190500</xdr:rowOff>
                  </from>
                  <to>
                    <xdr:col>22</xdr:col>
                    <xdr:colOff>19050</xdr:colOff>
                    <xdr:row>26</xdr:row>
                    <xdr:rowOff>57150</xdr:rowOff>
                  </to>
                </anchor>
              </controlPr>
            </control>
          </mc:Choice>
        </mc:AlternateContent>
        <mc:AlternateContent xmlns:mc="http://schemas.openxmlformats.org/markup-compatibility/2006">
          <mc:Choice Requires="x14">
            <control shapeId="6191" r:id="rId46" name="Check Box 47">
              <controlPr defaultSize="0" autoFill="0" autoLine="0" autoPict="0" altText="">
                <anchor moveWithCells="1">
                  <from>
                    <xdr:col>23</xdr:col>
                    <xdr:colOff>76200</xdr:colOff>
                    <xdr:row>24</xdr:row>
                    <xdr:rowOff>190500</xdr:rowOff>
                  </from>
                  <to>
                    <xdr:col>24</xdr:col>
                    <xdr:colOff>57150</xdr:colOff>
                    <xdr:row>26</xdr:row>
                    <xdr:rowOff>57150</xdr:rowOff>
                  </to>
                </anchor>
              </controlPr>
            </control>
          </mc:Choice>
        </mc:AlternateContent>
        <mc:AlternateContent xmlns:mc="http://schemas.openxmlformats.org/markup-compatibility/2006">
          <mc:Choice Requires="x14">
            <control shapeId="6192" r:id="rId47" name="Check Box 48">
              <controlPr defaultSize="0" autoFill="0" autoLine="0" autoPict="0" altText="">
                <anchor moveWithCells="1">
                  <from>
                    <xdr:col>27</xdr:col>
                    <xdr:colOff>104775</xdr:colOff>
                    <xdr:row>24</xdr:row>
                    <xdr:rowOff>180975</xdr:rowOff>
                  </from>
                  <to>
                    <xdr:col>28</xdr:col>
                    <xdr:colOff>47625</xdr:colOff>
                    <xdr:row>26</xdr:row>
                    <xdr:rowOff>57150</xdr:rowOff>
                  </to>
                </anchor>
              </controlPr>
            </control>
          </mc:Choice>
        </mc:AlternateContent>
        <mc:AlternateContent xmlns:mc="http://schemas.openxmlformats.org/markup-compatibility/2006">
          <mc:Choice Requires="x14">
            <control shapeId="6193" r:id="rId48" name="Check Box 49">
              <controlPr defaultSize="0" autoFill="0" autoLine="0" autoPict="0">
                <anchor moveWithCells="1">
                  <from>
                    <xdr:col>8</xdr:col>
                    <xdr:colOff>47625</xdr:colOff>
                    <xdr:row>11</xdr:row>
                    <xdr:rowOff>161925</xdr:rowOff>
                  </from>
                  <to>
                    <xdr:col>9</xdr:col>
                    <xdr:colOff>28575</xdr:colOff>
                    <xdr:row>13</xdr:row>
                    <xdr:rowOff>38100</xdr:rowOff>
                  </to>
                </anchor>
              </controlPr>
            </control>
          </mc:Choice>
        </mc:AlternateContent>
        <mc:AlternateContent xmlns:mc="http://schemas.openxmlformats.org/markup-compatibility/2006">
          <mc:Choice Requires="x14">
            <control shapeId="6194" r:id="rId49" name="Check Box 50">
              <controlPr defaultSize="0" autoFill="0" autoLine="0" autoPict="0">
                <anchor moveWithCells="1">
                  <from>
                    <xdr:col>12</xdr:col>
                    <xdr:colOff>47625</xdr:colOff>
                    <xdr:row>11</xdr:row>
                    <xdr:rowOff>161925</xdr:rowOff>
                  </from>
                  <to>
                    <xdr:col>13</xdr:col>
                    <xdr:colOff>28575</xdr:colOff>
                    <xdr:row>13</xdr:row>
                    <xdr:rowOff>38100</xdr:rowOff>
                  </to>
                </anchor>
              </controlPr>
            </control>
          </mc:Choice>
        </mc:AlternateContent>
        <mc:AlternateContent xmlns:mc="http://schemas.openxmlformats.org/markup-compatibility/2006">
          <mc:Choice Requires="x14">
            <control shapeId="6195" r:id="rId50" name="Check Box 51">
              <controlPr defaultSize="0" autoFill="0" autoLine="0" autoPict="0">
                <anchor moveWithCells="1">
                  <from>
                    <xdr:col>14</xdr:col>
                    <xdr:colOff>57150</xdr:colOff>
                    <xdr:row>11</xdr:row>
                    <xdr:rowOff>161925</xdr:rowOff>
                  </from>
                  <to>
                    <xdr:col>15</xdr:col>
                    <xdr:colOff>38100</xdr:colOff>
                    <xdr:row>13</xdr:row>
                    <xdr:rowOff>38100</xdr:rowOff>
                  </to>
                </anchor>
              </controlPr>
            </control>
          </mc:Choice>
        </mc:AlternateContent>
        <mc:AlternateContent xmlns:mc="http://schemas.openxmlformats.org/markup-compatibility/2006">
          <mc:Choice Requires="x14">
            <control shapeId="6196" r:id="rId51" name="Check Box 52">
              <controlPr defaultSize="0" autoFill="0" autoLine="0" autoPict="0">
                <anchor moveWithCells="1">
                  <from>
                    <xdr:col>21</xdr:col>
                    <xdr:colOff>47625</xdr:colOff>
                    <xdr:row>11</xdr:row>
                    <xdr:rowOff>161925</xdr:rowOff>
                  </from>
                  <to>
                    <xdr:col>22</xdr:col>
                    <xdr:colOff>28575</xdr:colOff>
                    <xdr:row>13</xdr:row>
                    <xdr:rowOff>38100</xdr:rowOff>
                  </to>
                </anchor>
              </controlPr>
            </control>
          </mc:Choice>
        </mc:AlternateContent>
        <mc:AlternateContent xmlns:mc="http://schemas.openxmlformats.org/markup-compatibility/2006">
          <mc:Choice Requires="x14">
            <control shapeId="6197" r:id="rId52" name="Check Box 53">
              <controlPr defaultSize="0" autoFill="0" autoLine="0" autoPict="0">
                <anchor moveWithCells="1">
                  <from>
                    <xdr:col>24</xdr:col>
                    <xdr:colOff>57150</xdr:colOff>
                    <xdr:row>11</xdr:row>
                    <xdr:rowOff>152400</xdr:rowOff>
                  </from>
                  <to>
                    <xdr:col>25</xdr:col>
                    <xdr:colOff>38100</xdr:colOff>
                    <xdr:row>13</xdr:row>
                    <xdr:rowOff>28575</xdr:rowOff>
                  </to>
                </anchor>
              </controlPr>
            </control>
          </mc:Choice>
        </mc:AlternateContent>
        <mc:AlternateContent xmlns:mc="http://schemas.openxmlformats.org/markup-compatibility/2006">
          <mc:Choice Requires="x14">
            <control shapeId="6198" r:id="rId53" name="Check Box 54">
              <controlPr defaultSize="0" autoFill="0" autoLine="0" autoPict="0">
                <anchor moveWithCells="1">
                  <from>
                    <xdr:col>27</xdr:col>
                    <xdr:colOff>76200</xdr:colOff>
                    <xdr:row>11</xdr:row>
                    <xdr:rowOff>152400</xdr:rowOff>
                  </from>
                  <to>
                    <xdr:col>28</xdr:col>
                    <xdr:colOff>19050</xdr:colOff>
                    <xdr:row>13</xdr:row>
                    <xdr:rowOff>28575</xdr:rowOff>
                  </to>
                </anchor>
              </controlPr>
            </control>
          </mc:Choice>
        </mc:AlternateContent>
        <mc:AlternateContent xmlns:mc="http://schemas.openxmlformats.org/markup-compatibility/2006">
          <mc:Choice Requires="x14">
            <control shapeId="6199" r:id="rId54" name="Check Box 55">
              <controlPr defaultSize="0" autoFill="0" autoLine="0" autoPict="0">
                <anchor moveWithCells="1">
                  <from>
                    <xdr:col>27</xdr:col>
                    <xdr:colOff>76200</xdr:colOff>
                    <xdr:row>12</xdr:row>
                    <xdr:rowOff>257175</xdr:rowOff>
                  </from>
                  <to>
                    <xdr:col>28</xdr:col>
                    <xdr:colOff>19050</xdr:colOff>
                    <xdr:row>14</xdr:row>
                    <xdr:rowOff>38100</xdr:rowOff>
                  </to>
                </anchor>
              </controlPr>
            </control>
          </mc:Choice>
        </mc:AlternateContent>
        <mc:AlternateContent xmlns:mc="http://schemas.openxmlformats.org/markup-compatibility/2006">
          <mc:Choice Requires="x14">
            <control shapeId="6200" r:id="rId55" name="Check Box 56">
              <controlPr defaultSize="0" autoFill="0" autoLine="0" autoPict="0">
                <anchor moveWithCells="1">
                  <from>
                    <xdr:col>22</xdr:col>
                    <xdr:colOff>47625</xdr:colOff>
                    <xdr:row>12</xdr:row>
                    <xdr:rowOff>257175</xdr:rowOff>
                  </from>
                  <to>
                    <xdr:col>23</xdr:col>
                    <xdr:colOff>28575</xdr:colOff>
                    <xdr:row>14</xdr:row>
                    <xdr:rowOff>38100</xdr:rowOff>
                  </to>
                </anchor>
              </controlPr>
            </control>
          </mc:Choice>
        </mc:AlternateContent>
        <mc:AlternateContent xmlns:mc="http://schemas.openxmlformats.org/markup-compatibility/2006">
          <mc:Choice Requires="x14">
            <control shapeId="6201" r:id="rId56" name="Check Box 57">
              <controlPr defaultSize="0" autoFill="0" autoLine="0" autoPict="0">
                <anchor moveWithCells="1">
                  <from>
                    <xdr:col>17</xdr:col>
                    <xdr:colOff>47625</xdr:colOff>
                    <xdr:row>12</xdr:row>
                    <xdr:rowOff>257175</xdr:rowOff>
                  </from>
                  <to>
                    <xdr:col>18</xdr:col>
                    <xdr:colOff>28575</xdr:colOff>
                    <xdr:row>14</xdr:row>
                    <xdr:rowOff>38100</xdr:rowOff>
                  </to>
                </anchor>
              </controlPr>
            </control>
          </mc:Choice>
        </mc:AlternateContent>
        <mc:AlternateContent xmlns:mc="http://schemas.openxmlformats.org/markup-compatibility/2006">
          <mc:Choice Requires="x14">
            <control shapeId="6202" r:id="rId57" name="Check Box 58">
              <controlPr defaultSize="0" autoFill="0" autoLine="0" autoPict="0">
                <anchor moveWithCells="1">
                  <from>
                    <xdr:col>12</xdr:col>
                    <xdr:colOff>47625</xdr:colOff>
                    <xdr:row>12</xdr:row>
                    <xdr:rowOff>257175</xdr:rowOff>
                  </from>
                  <to>
                    <xdr:col>13</xdr:col>
                    <xdr:colOff>28575</xdr:colOff>
                    <xdr:row>14</xdr:row>
                    <xdr:rowOff>38100</xdr:rowOff>
                  </to>
                </anchor>
              </controlPr>
            </control>
          </mc:Choice>
        </mc:AlternateContent>
        <mc:AlternateContent xmlns:mc="http://schemas.openxmlformats.org/markup-compatibility/2006">
          <mc:Choice Requires="x14">
            <control shapeId="6203" r:id="rId58" name="Check Box 59">
              <controlPr defaultSize="0" autoFill="0" autoLine="0" autoPict="0">
                <anchor moveWithCells="1">
                  <from>
                    <xdr:col>8</xdr:col>
                    <xdr:colOff>47625</xdr:colOff>
                    <xdr:row>12</xdr:row>
                    <xdr:rowOff>247650</xdr:rowOff>
                  </from>
                  <to>
                    <xdr:col>9</xdr:col>
                    <xdr:colOff>28575</xdr:colOff>
                    <xdr:row>14</xdr:row>
                    <xdr:rowOff>28575</xdr:rowOff>
                  </to>
                </anchor>
              </controlPr>
            </control>
          </mc:Choice>
        </mc:AlternateContent>
        <mc:AlternateContent xmlns:mc="http://schemas.openxmlformats.org/markup-compatibility/2006">
          <mc:Choice Requires="x14">
            <control shapeId="6204" r:id="rId59" name="Check Box 60">
              <controlPr defaultSize="0" autoFill="0" autoLine="0" autoPict="0">
                <anchor moveWithCells="1">
                  <from>
                    <xdr:col>8</xdr:col>
                    <xdr:colOff>47625</xdr:colOff>
                    <xdr:row>13</xdr:row>
                    <xdr:rowOff>257175</xdr:rowOff>
                  </from>
                  <to>
                    <xdr:col>9</xdr:col>
                    <xdr:colOff>28575</xdr:colOff>
                    <xdr:row>15</xdr:row>
                    <xdr:rowOff>38100</xdr:rowOff>
                  </to>
                </anchor>
              </controlPr>
            </control>
          </mc:Choice>
        </mc:AlternateContent>
        <mc:AlternateContent xmlns:mc="http://schemas.openxmlformats.org/markup-compatibility/2006">
          <mc:Choice Requires="x14">
            <control shapeId="6205" r:id="rId60" name="Check Box 61">
              <controlPr defaultSize="0" autoFill="0" autoLine="0" autoPict="0">
                <anchor moveWithCells="1">
                  <from>
                    <xdr:col>17</xdr:col>
                    <xdr:colOff>47625</xdr:colOff>
                    <xdr:row>13</xdr:row>
                    <xdr:rowOff>247650</xdr:rowOff>
                  </from>
                  <to>
                    <xdr:col>18</xdr:col>
                    <xdr:colOff>28575</xdr:colOff>
                    <xdr:row>15</xdr:row>
                    <xdr:rowOff>28575</xdr:rowOff>
                  </to>
                </anchor>
              </controlPr>
            </control>
          </mc:Choice>
        </mc:AlternateContent>
        <mc:AlternateContent xmlns:mc="http://schemas.openxmlformats.org/markup-compatibility/2006">
          <mc:Choice Requires="x14">
            <control shapeId="6206" r:id="rId61" name="Check Box 62">
              <controlPr defaultSize="0" autoFill="0" autoLine="0" autoPict="0">
                <anchor moveWithCells="1">
                  <from>
                    <xdr:col>24</xdr:col>
                    <xdr:colOff>66675</xdr:colOff>
                    <xdr:row>13</xdr:row>
                    <xdr:rowOff>257175</xdr:rowOff>
                  </from>
                  <to>
                    <xdr:col>25</xdr:col>
                    <xdr:colOff>47625</xdr:colOff>
                    <xdr:row>15</xdr:row>
                    <xdr:rowOff>38100</xdr:rowOff>
                  </to>
                </anchor>
              </controlPr>
            </control>
          </mc:Choice>
        </mc:AlternateContent>
        <mc:AlternateContent xmlns:mc="http://schemas.openxmlformats.org/markup-compatibility/2006">
          <mc:Choice Requires="x14">
            <control shapeId="6207" r:id="rId62" name="Check Box 63">
              <controlPr defaultSize="0" autoFill="0" autoLine="0" autoPict="0">
                <anchor moveWithCells="1">
                  <from>
                    <xdr:col>8</xdr:col>
                    <xdr:colOff>47625</xdr:colOff>
                    <xdr:row>14</xdr:row>
                    <xdr:rowOff>257175</xdr:rowOff>
                  </from>
                  <to>
                    <xdr:col>9</xdr:col>
                    <xdr:colOff>28575</xdr:colOff>
                    <xdr:row>16</xdr:row>
                    <xdr:rowOff>38100</xdr:rowOff>
                  </to>
                </anchor>
              </controlPr>
            </control>
          </mc:Choice>
        </mc:AlternateContent>
        <mc:AlternateContent xmlns:mc="http://schemas.openxmlformats.org/markup-compatibility/2006">
          <mc:Choice Requires="x14">
            <control shapeId="6208" r:id="rId63" name="Check Box 64">
              <controlPr defaultSize="0" autoFill="0" autoLine="0" autoPict="0">
                <anchor moveWithCells="1">
                  <from>
                    <xdr:col>13</xdr:col>
                    <xdr:colOff>57150</xdr:colOff>
                    <xdr:row>14</xdr:row>
                    <xdr:rowOff>257175</xdr:rowOff>
                  </from>
                  <to>
                    <xdr:col>14</xdr:col>
                    <xdr:colOff>38100</xdr:colOff>
                    <xdr:row>16</xdr:row>
                    <xdr:rowOff>38100</xdr:rowOff>
                  </to>
                </anchor>
              </controlPr>
            </control>
          </mc:Choice>
        </mc:AlternateContent>
        <mc:AlternateContent xmlns:mc="http://schemas.openxmlformats.org/markup-compatibility/2006">
          <mc:Choice Requires="x14">
            <control shapeId="6209" r:id="rId64" name="Check Box 65">
              <controlPr defaultSize="0" autoFill="0" autoLine="0" autoPict="0">
                <anchor moveWithCells="1">
                  <from>
                    <xdr:col>19</xdr:col>
                    <xdr:colOff>57150</xdr:colOff>
                    <xdr:row>14</xdr:row>
                    <xdr:rowOff>257175</xdr:rowOff>
                  </from>
                  <to>
                    <xdr:col>20</xdr:col>
                    <xdr:colOff>38100</xdr:colOff>
                    <xdr:row>16</xdr:row>
                    <xdr:rowOff>38100</xdr:rowOff>
                  </to>
                </anchor>
              </controlPr>
            </control>
          </mc:Choice>
        </mc:AlternateContent>
        <mc:AlternateContent xmlns:mc="http://schemas.openxmlformats.org/markup-compatibility/2006">
          <mc:Choice Requires="x14">
            <control shapeId="6210" r:id="rId65" name="Check Box 66">
              <controlPr defaultSize="0" autoFill="0" autoLine="0" autoPict="0">
                <anchor moveWithCells="1">
                  <from>
                    <xdr:col>22</xdr:col>
                    <xdr:colOff>57150</xdr:colOff>
                    <xdr:row>14</xdr:row>
                    <xdr:rowOff>247650</xdr:rowOff>
                  </from>
                  <to>
                    <xdr:col>23</xdr:col>
                    <xdr:colOff>38100</xdr:colOff>
                    <xdr:row>16</xdr:row>
                    <xdr:rowOff>28575</xdr:rowOff>
                  </to>
                </anchor>
              </controlPr>
            </control>
          </mc:Choice>
        </mc:AlternateContent>
        <mc:AlternateContent xmlns:mc="http://schemas.openxmlformats.org/markup-compatibility/2006">
          <mc:Choice Requires="x14">
            <control shapeId="6211" r:id="rId66" name="Check Box 67">
              <controlPr defaultSize="0" autoFill="0" autoLine="0" autoPict="0">
                <anchor moveWithCells="1">
                  <from>
                    <xdr:col>31</xdr:col>
                    <xdr:colOff>142875</xdr:colOff>
                    <xdr:row>13</xdr:row>
                    <xdr:rowOff>257175</xdr:rowOff>
                  </from>
                  <to>
                    <xdr:col>32</xdr:col>
                    <xdr:colOff>28575</xdr:colOff>
                    <xdr:row>15</xdr:row>
                    <xdr:rowOff>38100</xdr:rowOff>
                  </to>
                </anchor>
              </controlPr>
            </control>
          </mc:Choice>
        </mc:AlternateContent>
        <mc:AlternateContent xmlns:mc="http://schemas.openxmlformats.org/markup-compatibility/2006">
          <mc:Choice Requires="x14">
            <control shapeId="6212" r:id="rId67" name="Check Box 68">
              <controlPr defaultSize="0" autoFill="0" autoLine="0" autoPict="0" altText="">
                <anchor moveWithCells="1">
                  <from>
                    <xdr:col>30</xdr:col>
                    <xdr:colOff>47625</xdr:colOff>
                    <xdr:row>23</xdr:row>
                    <xdr:rowOff>190500</xdr:rowOff>
                  </from>
                  <to>
                    <xdr:col>31</xdr:col>
                    <xdr:colOff>28575</xdr:colOff>
                    <xdr:row>25</xdr:row>
                    <xdr:rowOff>47625</xdr:rowOff>
                  </to>
                </anchor>
              </controlPr>
            </control>
          </mc:Choice>
        </mc:AlternateContent>
        <mc:AlternateContent xmlns:mc="http://schemas.openxmlformats.org/markup-compatibility/2006">
          <mc:Choice Requires="x14">
            <control shapeId="6213" r:id="rId68" name="Check Box 69">
              <controlPr defaultSize="0" autoFill="0" autoLine="0" autoPict="0">
                <anchor moveWithCells="1">
                  <from>
                    <xdr:col>30</xdr:col>
                    <xdr:colOff>104775</xdr:colOff>
                    <xdr:row>19</xdr:row>
                    <xdr:rowOff>209550</xdr:rowOff>
                  </from>
                  <to>
                    <xdr:col>31</xdr:col>
                    <xdr:colOff>85725</xdr:colOff>
                    <xdr:row>21</xdr:row>
                    <xdr:rowOff>57150</xdr:rowOff>
                  </to>
                </anchor>
              </controlPr>
            </control>
          </mc:Choice>
        </mc:AlternateContent>
        <mc:AlternateContent xmlns:mc="http://schemas.openxmlformats.org/markup-compatibility/2006">
          <mc:Choice Requires="x14">
            <control shapeId="6214" r:id="rId69" name="Check Box 70">
              <controlPr defaultSize="0" autoFill="0" autoLine="0" autoPict="0">
                <anchor moveWithCells="1">
                  <from>
                    <xdr:col>32</xdr:col>
                    <xdr:colOff>38100</xdr:colOff>
                    <xdr:row>19</xdr:row>
                    <xdr:rowOff>209550</xdr:rowOff>
                  </from>
                  <to>
                    <xdr:col>33</xdr:col>
                    <xdr:colOff>19050</xdr:colOff>
                    <xdr:row>21</xdr:row>
                    <xdr:rowOff>57150</xdr:rowOff>
                  </to>
                </anchor>
              </controlPr>
            </control>
          </mc:Choice>
        </mc:AlternateContent>
        <mc:AlternateContent xmlns:mc="http://schemas.openxmlformats.org/markup-compatibility/2006">
          <mc:Choice Requires="x14">
            <control shapeId="6217" r:id="rId70" name="Check Box 73">
              <controlPr defaultSize="0" autoFill="0" autoLine="0" autoPict="0">
                <anchor moveWithCells="1">
                  <from>
                    <xdr:col>30</xdr:col>
                    <xdr:colOff>104775</xdr:colOff>
                    <xdr:row>19</xdr:row>
                    <xdr:rowOff>209550</xdr:rowOff>
                  </from>
                  <to>
                    <xdr:col>31</xdr:col>
                    <xdr:colOff>85725</xdr:colOff>
                    <xdr:row>21</xdr:row>
                    <xdr:rowOff>57150</xdr:rowOff>
                  </to>
                </anchor>
              </controlPr>
            </control>
          </mc:Choice>
        </mc:AlternateContent>
        <mc:AlternateContent xmlns:mc="http://schemas.openxmlformats.org/markup-compatibility/2006">
          <mc:Choice Requires="x14">
            <control shapeId="6218" r:id="rId71" name="Check Box 74">
              <controlPr defaultSize="0" autoFill="0" autoLine="0" autoPict="0">
                <anchor moveWithCells="1">
                  <from>
                    <xdr:col>32</xdr:col>
                    <xdr:colOff>38100</xdr:colOff>
                    <xdr:row>19</xdr:row>
                    <xdr:rowOff>209550</xdr:rowOff>
                  </from>
                  <to>
                    <xdr:col>33</xdr:col>
                    <xdr:colOff>19050</xdr:colOff>
                    <xdr:row>21</xdr:row>
                    <xdr:rowOff>57150</xdr:rowOff>
                  </to>
                </anchor>
              </controlPr>
            </control>
          </mc:Choice>
        </mc:AlternateContent>
        <mc:AlternateContent xmlns:mc="http://schemas.openxmlformats.org/markup-compatibility/2006">
          <mc:Choice Requires="x14">
            <control shapeId="6219" r:id="rId72" name="Check Box 75">
              <controlPr defaultSize="0" autoFill="0" autoLine="0" autoPict="0" altText="">
                <anchor moveWithCells="1">
                  <from>
                    <xdr:col>22</xdr:col>
                    <xdr:colOff>19050</xdr:colOff>
                    <xdr:row>34</xdr:row>
                    <xdr:rowOff>333375</xdr:rowOff>
                  </from>
                  <to>
                    <xdr:col>23</xdr:col>
                    <xdr:colOff>0</xdr:colOff>
                    <xdr:row>35</xdr:row>
                    <xdr:rowOff>342900</xdr:rowOff>
                  </to>
                </anchor>
              </controlPr>
            </control>
          </mc:Choice>
        </mc:AlternateContent>
        <mc:AlternateContent xmlns:mc="http://schemas.openxmlformats.org/markup-compatibility/2006">
          <mc:Choice Requires="x14">
            <control shapeId="6220" r:id="rId73" name="Check Box 76">
              <controlPr defaultSize="0" autoFill="0" autoLine="0" autoPict="0" altText="">
                <anchor moveWithCells="1">
                  <from>
                    <xdr:col>20</xdr:col>
                    <xdr:colOff>28575</xdr:colOff>
                    <xdr:row>34</xdr:row>
                    <xdr:rowOff>333375</xdr:rowOff>
                  </from>
                  <to>
                    <xdr:col>21</xdr:col>
                    <xdr:colOff>9525</xdr:colOff>
                    <xdr:row>35</xdr:row>
                    <xdr:rowOff>342900</xdr:rowOff>
                  </to>
                </anchor>
              </controlPr>
            </control>
          </mc:Choice>
        </mc:AlternateContent>
        <mc:AlternateContent xmlns:mc="http://schemas.openxmlformats.org/markup-compatibility/2006">
          <mc:Choice Requires="x14">
            <control shapeId="6221" r:id="rId74" name="Check Box 77">
              <controlPr defaultSize="0" autoFill="0" autoLine="0" autoPict="0" altText="">
                <anchor moveWithCells="1">
                  <from>
                    <xdr:col>8</xdr:col>
                    <xdr:colOff>38100</xdr:colOff>
                    <xdr:row>35</xdr:row>
                    <xdr:rowOff>295275</xdr:rowOff>
                  </from>
                  <to>
                    <xdr:col>9</xdr:col>
                    <xdr:colOff>19050</xdr:colOff>
                    <xdr:row>37</xdr:row>
                    <xdr:rowOff>57150</xdr:rowOff>
                  </to>
                </anchor>
              </controlPr>
            </control>
          </mc:Choice>
        </mc:AlternateContent>
        <mc:AlternateContent xmlns:mc="http://schemas.openxmlformats.org/markup-compatibility/2006">
          <mc:Choice Requires="x14">
            <control shapeId="6222" r:id="rId75" name="Check Box 78">
              <controlPr defaultSize="0" autoFill="0" autoLine="0" autoPict="0" altText="">
                <anchor moveWithCells="1">
                  <from>
                    <xdr:col>12</xdr:col>
                    <xdr:colOff>38100</xdr:colOff>
                    <xdr:row>35</xdr:row>
                    <xdr:rowOff>295275</xdr:rowOff>
                  </from>
                  <to>
                    <xdr:col>13</xdr:col>
                    <xdr:colOff>19050</xdr:colOff>
                    <xdr:row>37</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9"/>
  <sheetViews>
    <sheetView tabSelected="1" view="pageBreakPreview" zoomScaleNormal="96" zoomScaleSheetLayoutView="100" workbookViewId="0">
      <selection activeCell="Z4" sqref="Z4:AI4"/>
    </sheetView>
  </sheetViews>
  <sheetFormatPr defaultRowHeight="18.75" x14ac:dyDescent="0.4"/>
  <cols>
    <col min="1" max="1" width="1.875" customWidth="1"/>
    <col min="2" max="2" width="3.375" style="1" customWidth="1"/>
    <col min="3" max="25" width="3.375" customWidth="1"/>
    <col min="26" max="26" width="3.75" customWidth="1"/>
    <col min="27" max="28" width="3.875" customWidth="1"/>
    <col min="29" max="31" width="3.375" customWidth="1"/>
    <col min="32" max="32" width="4.625" customWidth="1"/>
    <col min="33" max="34" width="3.375" customWidth="1"/>
    <col min="35" max="35" width="4.25" customWidth="1"/>
    <col min="36" max="36" width="6" customWidth="1"/>
    <col min="37" max="40" width="9.625" hidden="1" customWidth="1"/>
    <col min="41" max="42" width="9.375" hidden="1" customWidth="1"/>
    <col min="43" max="47" width="0" hidden="1" customWidth="1"/>
  </cols>
  <sheetData>
    <row r="1" spans="1:48" ht="30" x14ac:dyDescent="0.4">
      <c r="A1" s="348" t="s">
        <v>0</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26"/>
      <c r="AK1" s="26"/>
      <c r="AL1" s="26"/>
      <c r="AM1" s="26"/>
      <c r="AN1" s="26"/>
      <c r="AO1" s="26"/>
      <c r="AP1" s="26"/>
      <c r="AQ1" s="26"/>
      <c r="AR1" s="26"/>
      <c r="AS1" s="26"/>
      <c r="AT1" s="26"/>
      <c r="AU1" s="26"/>
      <c r="AV1" s="26"/>
    </row>
    <row r="2" spans="1:48" x14ac:dyDescent="0.4">
      <c r="A2" s="27"/>
      <c r="B2" s="349" t="s">
        <v>78</v>
      </c>
      <c r="C2" s="349"/>
      <c r="D2" s="349"/>
      <c r="E2" s="349"/>
      <c r="F2" s="349"/>
      <c r="G2" s="349"/>
      <c r="H2" s="349"/>
      <c r="I2" s="123" t="s">
        <v>79</v>
      </c>
      <c r="J2" s="146"/>
      <c r="K2" s="27"/>
      <c r="L2" s="27"/>
      <c r="M2" s="27"/>
      <c r="N2" s="27"/>
      <c r="O2" s="27"/>
      <c r="P2" s="27"/>
      <c r="Q2" s="27"/>
      <c r="R2" s="27"/>
      <c r="S2" s="27"/>
      <c r="T2" s="27"/>
      <c r="U2" s="27"/>
      <c r="V2" s="27"/>
      <c r="W2" s="27"/>
      <c r="X2" s="27"/>
      <c r="Y2" s="27"/>
      <c r="Z2" s="27"/>
      <c r="AA2" s="27"/>
      <c r="AB2" s="27"/>
      <c r="AC2" s="27"/>
      <c r="AD2" s="27"/>
      <c r="AE2" s="27"/>
      <c r="AF2" s="27"/>
      <c r="AG2" s="27"/>
      <c r="AH2" s="27"/>
      <c r="AI2" s="27"/>
      <c r="AJ2" s="26"/>
      <c r="AK2" s="26"/>
      <c r="AL2" s="26"/>
      <c r="AM2" s="26"/>
      <c r="AN2" s="26"/>
      <c r="AO2" s="26"/>
      <c r="AP2" s="26"/>
      <c r="AQ2" s="26"/>
      <c r="AR2" s="26"/>
      <c r="AS2" s="28">
        <v>1</v>
      </c>
      <c r="AT2" s="28">
        <v>0</v>
      </c>
      <c r="AU2" s="29" t="s">
        <v>187</v>
      </c>
      <c r="AV2" s="26"/>
    </row>
    <row r="3" spans="1:48" x14ac:dyDescent="0.4">
      <c r="A3" s="27"/>
      <c r="B3" s="27"/>
      <c r="C3" s="27"/>
      <c r="D3" s="27"/>
      <c r="E3" s="27"/>
      <c r="F3" s="27"/>
      <c r="G3" s="27"/>
      <c r="H3" s="27"/>
      <c r="I3" s="27"/>
      <c r="J3" s="27"/>
      <c r="K3" s="27"/>
      <c r="L3" s="27"/>
      <c r="M3" s="27"/>
      <c r="N3" s="27"/>
      <c r="O3" s="27"/>
      <c r="P3" s="27"/>
      <c r="Q3" s="27"/>
      <c r="R3" s="27"/>
      <c r="S3" s="27"/>
      <c r="T3" s="27"/>
      <c r="U3" s="27"/>
      <c r="V3" s="349" t="s">
        <v>63</v>
      </c>
      <c r="W3" s="349"/>
      <c r="X3" s="349"/>
      <c r="Y3" s="200" t="s">
        <v>77</v>
      </c>
      <c r="Z3" s="200"/>
      <c r="AA3" s="351">
        <v>8</v>
      </c>
      <c r="AB3" s="351"/>
      <c r="AC3" s="124" t="s">
        <v>31</v>
      </c>
      <c r="AD3" s="351">
        <v>7</v>
      </c>
      <c r="AE3" s="351"/>
      <c r="AF3" s="124" t="s">
        <v>34</v>
      </c>
      <c r="AG3" s="351">
        <v>25</v>
      </c>
      <c r="AH3" s="351"/>
      <c r="AI3" s="124" t="s">
        <v>33</v>
      </c>
      <c r="AJ3" s="26"/>
      <c r="AK3" s="26"/>
      <c r="AL3" s="26"/>
      <c r="AM3" s="26"/>
      <c r="AN3" s="26"/>
      <c r="AO3" s="26"/>
      <c r="AP3" s="26"/>
      <c r="AQ3" s="26"/>
      <c r="AR3" s="26"/>
      <c r="AS3" s="28">
        <v>2</v>
      </c>
      <c r="AT3" s="28">
        <v>5</v>
      </c>
      <c r="AU3" s="28">
        <v>2</v>
      </c>
      <c r="AV3" s="26"/>
    </row>
    <row r="4" spans="1:48" ht="20.25" customHeight="1" x14ac:dyDescent="0.4">
      <c r="A4" s="26"/>
      <c r="B4" s="30" t="str">
        <f>IF(OR($S$20="",$U$20="",$W$20="",$Y$20=""),AK10,"")</f>
        <v/>
      </c>
      <c r="C4" s="26"/>
      <c r="D4" s="26"/>
      <c r="E4" s="26"/>
      <c r="F4" s="26"/>
      <c r="G4" s="26"/>
      <c r="H4" s="26"/>
      <c r="I4" s="26"/>
      <c r="J4" s="26"/>
      <c r="K4" s="26"/>
      <c r="L4" s="26"/>
      <c r="M4" s="26"/>
      <c r="N4" s="26"/>
      <c r="O4" s="26"/>
      <c r="P4" s="26"/>
      <c r="Q4" s="26"/>
      <c r="R4" s="26"/>
      <c r="S4" s="26"/>
      <c r="T4" s="26"/>
      <c r="U4" s="26"/>
      <c r="V4" s="301" t="s">
        <v>62</v>
      </c>
      <c r="W4" s="301"/>
      <c r="X4" s="301"/>
      <c r="Y4" s="301"/>
      <c r="Z4" s="354" t="s">
        <v>128</v>
      </c>
      <c r="AA4" s="354"/>
      <c r="AB4" s="354"/>
      <c r="AC4" s="354"/>
      <c r="AD4" s="354"/>
      <c r="AE4" s="354"/>
      <c r="AF4" s="354"/>
      <c r="AG4" s="354"/>
      <c r="AH4" s="354"/>
      <c r="AI4" s="354"/>
      <c r="AJ4" s="26"/>
      <c r="AK4" s="26"/>
      <c r="AL4" s="26"/>
      <c r="AM4" s="26"/>
      <c r="AN4" s="26"/>
      <c r="AO4" s="26"/>
      <c r="AP4" s="26"/>
      <c r="AQ4" s="26"/>
      <c r="AR4" s="26"/>
      <c r="AS4" s="28">
        <v>3</v>
      </c>
      <c r="AT4" s="28">
        <v>10</v>
      </c>
      <c r="AU4" s="28">
        <v>3</v>
      </c>
      <c r="AV4" s="26"/>
    </row>
    <row r="5" spans="1:48" ht="20.25" customHeight="1" x14ac:dyDescent="0.4">
      <c r="A5" s="26"/>
      <c r="B5" s="30" t="str">
        <f>IF(OR($S$20="",$U$20="",$W$20="",$Y$20=""),AL10,"")</f>
        <v/>
      </c>
      <c r="C5" s="26"/>
      <c r="D5" s="26"/>
      <c r="E5" s="26"/>
      <c r="F5" s="26"/>
      <c r="G5" s="26"/>
      <c r="H5" s="26"/>
      <c r="I5" s="26"/>
      <c r="J5" s="26"/>
      <c r="K5" s="26"/>
      <c r="L5" s="26"/>
      <c r="M5" s="26"/>
      <c r="N5" s="26"/>
      <c r="O5" s="26"/>
      <c r="P5" s="26"/>
      <c r="Q5" s="26"/>
      <c r="R5" s="26"/>
      <c r="S5" s="26"/>
      <c r="T5" s="26"/>
      <c r="U5" s="26"/>
      <c r="V5" s="301" t="s">
        <v>61</v>
      </c>
      <c r="W5" s="301"/>
      <c r="X5" s="301"/>
      <c r="Y5" s="301"/>
      <c r="Z5" s="354" t="s">
        <v>129</v>
      </c>
      <c r="AA5" s="354"/>
      <c r="AB5" s="354"/>
      <c r="AC5" s="354"/>
      <c r="AD5" s="354"/>
      <c r="AE5" s="354"/>
      <c r="AF5" s="354"/>
      <c r="AG5" s="354"/>
      <c r="AH5" s="354"/>
      <c r="AI5" s="354"/>
      <c r="AJ5" s="26"/>
      <c r="AK5" s="26"/>
      <c r="AL5" s="26"/>
      <c r="AM5" s="26"/>
      <c r="AN5" s="26"/>
      <c r="AO5" s="26"/>
      <c r="AP5" s="26"/>
      <c r="AQ5" s="26"/>
      <c r="AR5" s="26"/>
      <c r="AS5" s="28">
        <v>4</v>
      </c>
      <c r="AT5" s="28">
        <v>15</v>
      </c>
      <c r="AU5" s="28">
        <v>4</v>
      </c>
      <c r="AV5" s="26"/>
    </row>
    <row r="6" spans="1:48" ht="20.25" customHeight="1" x14ac:dyDescent="0.4">
      <c r="A6" s="26"/>
      <c r="B6" s="27"/>
      <c r="C6" s="26"/>
      <c r="D6" s="26"/>
      <c r="E6" s="26"/>
      <c r="F6" s="26"/>
      <c r="G6" s="26"/>
      <c r="H6" s="26"/>
      <c r="I6" s="26"/>
      <c r="J6" s="26"/>
      <c r="K6" s="26"/>
      <c r="L6" s="26"/>
      <c r="M6" s="26"/>
      <c r="N6" s="26"/>
      <c r="O6" s="26"/>
      <c r="P6" s="26"/>
      <c r="Q6" s="26"/>
      <c r="R6" s="26"/>
      <c r="S6" s="26"/>
      <c r="T6" s="26"/>
      <c r="U6" s="26"/>
      <c r="V6" s="301" t="s">
        <v>60</v>
      </c>
      <c r="W6" s="301"/>
      <c r="X6" s="301"/>
      <c r="Y6" s="301"/>
      <c r="Z6" s="354" t="s">
        <v>204</v>
      </c>
      <c r="AA6" s="354"/>
      <c r="AB6" s="354"/>
      <c r="AC6" s="354"/>
      <c r="AD6" s="354"/>
      <c r="AE6" s="354"/>
      <c r="AF6" s="354"/>
      <c r="AG6" s="354"/>
      <c r="AH6" s="354"/>
      <c r="AI6" s="354"/>
      <c r="AJ6" s="26"/>
      <c r="AK6" s="26"/>
      <c r="AL6" s="26"/>
      <c r="AM6" s="26"/>
      <c r="AN6" s="26"/>
      <c r="AO6" s="26"/>
      <c r="AP6" s="26"/>
      <c r="AQ6" s="26"/>
      <c r="AR6" s="26"/>
      <c r="AS6" s="28">
        <v>5</v>
      </c>
      <c r="AT6" s="28">
        <v>20</v>
      </c>
      <c r="AU6" s="28">
        <v>5</v>
      </c>
      <c r="AV6" s="26"/>
    </row>
    <row r="7" spans="1:48" ht="20.25" customHeight="1" x14ac:dyDescent="0.4">
      <c r="A7" s="26"/>
      <c r="B7" s="27"/>
      <c r="C7" s="26"/>
      <c r="D7" s="26"/>
      <c r="E7" s="26"/>
      <c r="F7" s="26"/>
      <c r="G7" s="26"/>
      <c r="H7" s="26"/>
      <c r="I7" s="26"/>
      <c r="J7" s="26"/>
      <c r="K7" s="26"/>
      <c r="L7" s="26"/>
      <c r="M7" s="26"/>
      <c r="N7" s="26"/>
      <c r="O7" s="26"/>
      <c r="P7" s="26"/>
      <c r="Q7" s="26"/>
      <c r="R7" s="26"/>
      <c r="S7" s="26"/>
      <c r="T7" s="26"/>
      <c r="U7" s="26"/>
      <c r="V7" s="301" t="s">
        <v>59</v>
      </c>
      <c r="W7" s="301"/>
      <c r="X7" s="301"/>
      <c r="Y7" s="301"/>
      <c r="Z7" s="352" t="s">
        <v>199</v>
      </c>
      <c r="AA7" s="352"/>
      <c r="AB7" s="352"/>
      <c r="AC7" s="352"/>
      <c r="AD7" s="352"/>
      <c r="AE7" s="352"/>
      <c r="AF7" s="352"/>
      <c r="AG7" s="352"/>
      <c r="AH7" s="352"/>
      <c r="AI7" s="352"/>
      <c r="AJ7" s="26"/>
      <c r="AK7" s="26"/>
      <c r="AL7" s="26"/>
      <c r="AM7" s="26"/>
      <c r="AN7" s="26"/>
      <c r="AO7" s="26"/>
      <c r="AP7" s="26"/>
      <c r="AQ7" s="26"/>
      <c r="AR7" s="26"/>
      <c r="AS7" s="28">
        <v>6</v>
      </c>
      <c r="AT7" s="28">
        <v>25</v>
      </c>
      <c r="AU7" s="28">
        <v>6</v>
      </c>
      <c r="AV7" s="26"/>
    </row>
    <row r="8" spans="1:48" ht="20.25" customHeight="1" x14ac:dyDescent="0.4">
      <c r="A8" s="26" t="s">
        <v>1</v>
      </c>
      <c r="B8" s="27"/>
      <c r="C8" s="26"/>
      <c r="D8" s="26"/>
      <c r="E8" s="26"/>
      <c r="F8" s="26"/>
      <c r="G8" s="26"/>
      <c r="H8" s="26"/>
      <c r="I8" s="26"/>
      <c r="J8" s="26"/>
      <c r="K8" s="26"/>
      <c r="L8" s="26"/>
      <c r="M8" s="26"/>
      <c r="N8" s="26"/>
      <c r="O8" s="26"/>
      <c r="P8" s="26"/>
      <c r="Q8" s="26"/>
      <c r="R8" s="26"/>
      <c r="S8" s="26"/>
      <c r="T8" s="26"/>
      <c r="U8" s="26"/>
      <c r="V8" s="301" t="s">
        <v>173</v>
      </c>
      <c r="W8" s="301"/>
      <c r="X8" s="301"/>
      <c r="Y8" s="301"/>
      <c r="Z8" s="353" t="s">
        <v>194</v>
      </c>
      <c r="AA8" s="353"/>
      <c r="AB8" s="140" t="s">
        <v>38</v>
      </c>
      <c r="AC8" s="353" t="s">
        <v>195</v>
      </c>
      <c r="AD8" s="353"/>
      <c r="AE8" s="353"/>
      <c r="AF8" s="140" t="s">
        <v>38</v>
      </c>
      <c r="AG8" s="353" t="s">
        <v>196</v>
      </c>
      <c r="AH8" s="353"/>
      <c r="AI8" s="353"/>
      <c r="AJ8" s="26"/>
      <c r="AK8" s="26"/>
      <c r="AL8" s="26"/>
      <c r="AM8" s="26"/>
      <c r="AN8" s="26"/>
      <c r="AO8" s="26"/>
      <c r="AP8" s="26"/>
      <c r="AQ8" s="26"/>
      <c r="AR8" s="26"/>
      <c r="AS8" s="28">
        <v>7</v>
      </c>
      <c r="AT8" s="28">
        <v>30</v>
      </c>
      <c r="AU8" s="28">
        <v>7</v>
      </c>
      <c r="AV8" s="26"/>
    </row>
    <row r="9" spans="1:48" ht="15" customHeight="1" x14ac:dyDescent="0.35">
      <c r="A9" s="26"/>
      <c r="B9" s="345" t="s">
        <v>64</v>
      </c>
      <c r="C9" s="345"/>
      <c r="D9" s="345"/>
      <c r="E9" s="345"/>
      <c r="F9" s="345"/>
      <c r="G9" s="345"/>
      <c r="H9" s="345"/>
      <c r="I9" s="345"/>
      <c r="J9" s="345"/>
      <c r="K9" s="345"/>
      <c r="L9" s="345"/>
      <c r="M9" s="345"/>
      <c r="N9" s="345"/>
      <c r="O9" s="345"/>
      <c r="P9" s="345"/>
      <c r="Q9" s="345"/>
      <c r="R9" s="345"/>
      <c r="S9" s="345"/>
      <c r="T9" s="345"/>
      <c r="U9" s="31"/>
      <c r="V9" s="32"/>
      <c r="W9" s="32"/>
      <c r="X9" s="32"/>
      <c r="Y9" s="32"/>
      <c r="Z9" s="31"/>
      <c r="AA9" s="31"/>
      <c r="AB9" s="31"/>
      <c r="AC9" s="31"/>
      <c r="AD9" s="31"/>
      <c r="AE9" s="31"/>
      <c r="AF9" s="31"/>
      <c r="AG9" s="31"/>
      <c r="AH9" s="26"/>
      <c r="AI9" s="26"/>
      <c r="AJ9" s="26"/>
      <c r="AK9" s="26"/>
      <c r="AL9" s="26"/>
      <c r="AM9" s="26"/>
      <c r="AN9" s="26"/>
      <c r="AO9" s="26"/>
      <c r="AP9" s="26"/>
      <c r="AQ9" s="26"/>
      <c r="AR9" s="26"/>
      <c r="AS9" s="28">
        <v>8</v>
      </c>
      <c r="AT9" s="28">
        <v>35</v>
      </c>
      <c r="AU9" s="28">
        <v>8</v>
      </c>
      <c r="AV9" s="26"/>
    </row>
    <row r="10" spans="1:48" x14ac:dyDescent="0.4">
      <c r="A10" s="26"/>
      <c r="B10" s="355" t="s">
        <v>65</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26"/>
      <c r="AI10" s="26"/>
      <c r="AJ10" s="26"/>
      <c r="AK10" s="26" t="s">
        <v>190</v>
      </c>
      <c r="AL10" s="26" t="s">
        <v>191</v>
      </c>
      <c r="AM10" s="26"/>
      <c r="AN10" s="26"/>
      <c r="AO10" s="26"/>
      <c r="AP10" s="26"/>
      <c r="AQ10" s="26"/>
      <c r="AR10" s="26"/>
      <c r="AS10" s="28">
        <v>9</v>
      </c>
      <c r="AT10" s="28">
        <v>40</v>
      </c>
      <c r="AU10" s="28">
        <v>9</v>
      </c>
      <c r="AV10" s="26"/>
    </row>
    <row r="11" spans="1:48" ht="5.25" customHeight="1" thickBot="1" x14ac:dyDescent="0.45">
      <c r="A11" s="26"/>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33"/>
      <c r="AI11" s="33"/>
      <c r="AJ11" s="26"/>
      <c r="AK11" s="26"/>
      <c r="AL11" s="26"/>
      <c r="AM11" s="26"/>
      <c r="AN11" s="26"/>
      <c r="AO11" s="26"/>
      <c r="AP11" s="26"/>
      <c r="AQ11" s="26"/>
      <c r="AR11" s="26"/>
      <c r="AS11" s="28">
        <v>10</v>
      </c>
      <c r="AT11" s="28">
        <v>45</v>
      </c>
      <c r="AU11" s="28">
        <v>10</v>
      </c>
      <c r="AV11" s="26"/>
    </row>
    <row r="12" spans="1:48" ht="15" customHeight="1" thickBot="1" x14ac:dyDescent="0.45">
      <c r="A12" s="26"/>
      <c r="B12" s="125" t="s">
        <v>2</v>
      </c>
      <c r="C12" s="238" t="s">
        <v>3</v>
      </c>
      <c r="D12" s="239"/>
      <c r="E12" s="239"/>
      <c r="F12" s="239"/>
      <c r="G12" s="239"/>
      <c r="H12" s="240"/>
      <c r="I12" s="239" t="s">
        <v>4</v>
      </c>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40"/>
      <c r="AJ12" s="26"/>
      <c r="AK12" s="26" t="s">
        <v>188</v>
      </c>
      <c r="AL12" s="26"/>
      <c r="AM12" s="26"/>
      <c r="AN12" s="26"/>
      <c r="AO12" s="26"/>
      <c r="AP12" s="26"/>
      <c r="AQ12" s="26"/>
      <c r="AR12" s="26"/>
      <c r="AS12" s="28">
        <v>11</v>
      </c>
      <c r="AT12" s="28">
        <v>50</v>
      </c>
      <c r="AU12" s="28">
        <v>11</v>
      </c>
      <c r="AV12" s="26"/>
    </row>
    <row r="13" spans="1:48" ht="22.5" customHeight="1" x14ac:dyDescent="0.4">
      <c r="A13" s="26"/>
      <c r="B13" s="152">
        <v>1</v>
      </c>
      <c r="C13" s="262" t="s">
        <v>5</v>
      </c>
      <c r="D13" s="273"/>
      <c r="E13" s="273"/>
      <c r="F13" s="273"/>
      <c r="G13" s="273"/>
      <c r="H13" s="274"/>
      <c r="I13" s="34"/>
      <c r="J13" s="336" t="s">
        <v>99</v>
      </c>
      <c r="K13" s="336"/>
      <c r="L13" s="336"/>
      <c r="M13" s="35"/>
      <c r="N13" s="35" t="s">
        <v>100</v>
      </c>
      <c r="O13" s="35"/>
      <c r="P13" s="336" t="s">
        <v>101</v>
      </c>
      <c r="Q13" s="336"/>
      <c r="R13" s="336"/>
      <c r="S13" s="336"/>
      <c r="T13" s="336"/>
      <c r="U13" s="336"/>
      <c r="V13" s="134"/>
      <c r="W13" s="336" t="s">
        <v>102</v>
      </c>
      <c r="X13" s="336"/>
      <c r="Y13" s="134"/>
      <c r="Z13" s="336" t="s">
        <v>103</v>
      </c>
      <c r="AA13" s="336"/>
      <c r="AB13" s="134"/>
      <c r="AC13" s="336" t="s">
        <v>104</v>
      </c>
      <c r="AD13" s="336"/>
      <c r="AE13" s="336"/>
      <c r="AF13" s="336"/>
      <c r="AG13" s="336"/>
      <c r="AH13" s="336"/>
      <c r="AI13" s="337"/>
      <c r="AJ13" s="26"/>
      <c r="AK13" s="26" t="s">
        <v>189</v>
      </c>
      <c r="AL13" s="26"/>
      <c r="AM13" s="26"/>
      <c r="AN13" s="26"/>
      <c r="AO13" s="26"/>
      <c r="AP13" s="26"/>
      <c r="AQ13" s="26"/>
      <c r="AR13" s="26"/>
      <c r="AS13" s="28">
        <v>12</v>
      </c>
      <c r="AT13" s="28">
        <v>55</v>
      </c>
      <c r="AU13" s="28">
        <v>12</v>
      </c>
      <c r="AV13" s="26"/>
    </row>
    <row r="14" spans="1:48" ht="22.5" customHeight="1" x14ac:dyDescent="0.4">
      <c r="A14" s="26"/>
      <c r="B14" s="153"/>
      <c r="C14" s="263"/>
      <c r="D14" s="166"/>
      <c r="E14" s="166"/>
      <c r="F14" s="166"/>
      <c r="G14" s="166"/>
      <c r="H14" s="275"/>
      <c r="I14" s="36"/>
      <c r="J14" s="325" t="s">
        <v>105</v>
      </c>
      <c r="K14" s="325"/>
      <c r="L14" s="325"/>
      <c r="M14" s="135"/>
      <c r="N14" s="325" t="s">
        <v>106</v>
      </c>
      <c r="O14" s="325"/>
      <c r="P14" s="325"/>
      <c r="Q14" s="325"/>
      <c r="R14" s="135"/>
      <c r="S14" s="325" t="s">
        <v>107</v>
      </c>
      <c r="T14" s="325"/>
      <c r="U14" s="325"/>
      <c r="V14" s="325"/>
      <c r="W14" s="135"/>
      <c r="X14" s="325" t="s">
        <v>108</v>
      </c>
      <c r="Y14" s="325"/>
      <c r="Z14" s="325"/>
      <c r="AA14" s="325"/>
      <c r="AB14" s="135"/>
      <c r="AC14" s="325" t="s">
        <v>109</v>
      </c>
      <c r="AD14" s="325"/>
      <c r="AE14" s="325"/>
      <c r="AF14" s="325"/>
      <c r="AG14" s="325"/>
      <c r="AH14" s="135"/>
      <c r="AI14" s="37"/>
      <c r="AJ14" s="26"/>
      <c r="AK14" s="26" t="s">
        <v>178</v>
      </c>
      <c r="AL14" s="26"/>
      <c r="AM14" s="26"/>
      <c r="AN14" s="26"/>
      <c r="AO14" s="26"/>
      <c r="AP14" s="26"/>
      <c r="AQ14" s="26"/>
      <c r="AR14" s="26"/>
      <c r="AS14" s="28">
        <v>13</v>
      </c>
      <c r="AT14" s="28"/>
      <c r="AU14" s="28">
        <v>13</v>
      </c>
      <c r="AV14" s="26"/>
    </row>
    <row r="15" spans="1:48" ht="22.5" customHeight="1" x14ac:dyDescent="0.4">
      <c r="A15" s="26"/>
      <c r="B15" s="153"/>
      <c r="C15" s="263"/>
      <c r="D15" s="166"/>
      <c r="E15" s="166"/>
      <c r="F15" s="166"/>
      <c r="G15" s="166"/>
      <c r="H15" s="275"/>
      <c r="I15" s="36"/>
      <c r="J15" s="325" t="s">
        <v>110</v>
      </c>
      <c r="K15" s="325"/>
      <c r="L15" s="325"/>
      <c r="M15" s="325"/>
      <c r="N15" s="325"/>
      <c r="O15" s="325"/>
      <c r="P15" s="325"/>
      <c r="Q15" s="325"/>
      <c r="R15" s="135"/>
      <c r="S15" s="325" t="s">
        <v>111</v>
      </c>
      <c r="T15" s="325"/>
      <c r="U15" s="325"/>
      <c r="V15" s="325"/>
      <c r="W15" s="325"/>
      <c r="X15" s="325"/>
      <c r="Y15" s="135"/>
      <c r="Z15" s="325" t="s">
        <v>112</v>
      </c>
      <c r="AA15" s="325"/>
      <c r="AB15" s="325"/>
      <c r="AC15" s="325"/>
      <c r="AD15" s="325"/>
      <c r="AE15" s="325"/>
      <c r="AF15" s="135"/>
      <c r="AG15" s="135" t="s">
        <v>113</v>
      </c>
      <c r="AH15" s="135"/>
      <c r="AI15" s="37"/>
      <c r="AJ15" s="26"/>
      <c r="AK15" s="26" t="s">
        <v>179</v>
      </c>
      <c r="AL15" s="26"/>
      <c r="AM15" s="26"/>
      <c r="AN15" s="26"/>
      <c r="AO15" s="26"/>
      <c r="AP15" s="26"/>
      <c r="AQ15" s="26"/>
      <c r="AR15" s="26"/>
      <c r="AS15" s="28">
        <v>14</v>
      </c>
      <c r="AT15" s="28"/>
      <c r="AU15" s="28">
        <v>14</v>
      </c>
      <c r="AV15" s="26"/>
    </row>
    <row r="16" spans="1:48" ht="22.5" customHeight="1" thickBot="1" x14ac:dyDescent="0.45">
      <c r="A16" s="26"/>
      <c r="B16" s="160"/>
      <c r="C16" s="211"/>
      <c r="D16" s="212"/>
      <c r="E16" s="212"/>
      <c r="F16" s="212"/>
      <c r="G16" s="212"/>
      <c r="H16" s="213"/>
      <c r="I16" s="36"/>
      <c r="J16" s="135" t="s">
        <v>114</v>
      </c>
      <c r="K16" s="135"/>
      <c r="L16" s="135"/>
      <c r="M16" s="135"/>
      <c r="N16" s="135"/>
      <c r="O16" s="135" t="s">
        <v>115</v>
      </c>
      <c r="P16" s="135"/>
      <c r="Q16" s="135"/>
      <c r="R16" s="135"/>
      <c r="S16" s="135"/>
      <c r="T16" s="135"/>
      <c r="U16" s="135" t="s">
        <v>116</v>
      </c>
      <c r="V16" s="135"/>
      <c r="W16" s="135"/>
      <c r="X16" s="326" t="s">
        <v>97</v>
      </c>
      <c r="Y16" s="326"/>
      <c r="Z16" s="326"/>
      <c r="AA16" s="368"/>
      <c r="AB16" s="368"/>
      <c r="AC16" s="368"/>
      <c r="AD16" s="368"/>
      <c r="AE16" s="368"/>
      <c r="AF16" s="368"/>
      <c r="AG16" s="368"/>
      <c r="AH16" s="368"/>
      <c r="AI16" s="37" t="s">
        <v>36</v>
      </c>
      <c r="AJ16" s="26"/>
      <c r="AK16" s="26" t="s">
        <v>180</v>
      </c>
      <c r="AL16" s="26"/>
      <c r="AM16" s="26"/>
      <c r="AN16" s="26"/>
      <c r="AO16" s="26"/>
      <c r="AP16" s="26"/>
      <c r="AQ16" s="26"/>
      <c r="AR16" s="26"/>
      <c r="AS16" s="28">
        <v>15</v>
      </c>
      <c r="AT16" s="28"/>
      <c r="AU16" s="28">
        <v>15</v>
      </c>
      <c r="AV16" s="26"/>
    </row>
    <row r="17" spans="1:48" ht="13.5" customHeight="1" x14ac:dyDescent="0.4">
      <c r="A17" s="26"/>
      <c r="B17" s="262">
        <v>2</v>
      </c>
      <c r="C17" s="329" t="s">
        <v>6</v>
      </c>
      <c r="D17" s="330"/>
      <c r="E17" s="330"/>
      <c r="F17" s="330"/>
      <c r="G17" s="330"/>
      <c r="H17" s="331"/>
      <c r="I17" s="356" t="s">
        <v>211</v>
      </c>
      <c r="J17" s="357"/>
      <c r="K17" s="357"/>
      <c r="L17" s="357"/>
      <c r="M17" s="357"/>
      <c r="N17" s="357"/>
      <c r="O17" s="357"/>
      <c r="P17" s="357"/>
      <c r="Q17" s="357"/>
      <c r="R17" s="357"/>
      <c r="S17" s="357"/>
      <c r="T17" s="357"/>
      <c r="U17" s="357"/>
      <c r="V17" s="357"/>
      <c r="W17" s="357"/>
      <c r="X17" s="358"/>
      <c r="Y17" s="266"/>
      <c r="Z17" s="267"/>
      <c r="AA17" s="267"/>
      <c r="AB17" s="267"/>
      <c r="AC17" s="267"/>
      <c r="AD17" s="267"/>
      <c r="AE17" s="267"/>
      <c r="AF17" s="267"/>
      <c r="AG17" s="267"/>
      <c r="AH17" s="267"/>
      <c r="AI17" s="335"/>
      <c r="AJ17" s="26"/>
      <c r="AK17" s="26"/>
      <c r="AL17" s="26"/>
      <c r="AM17" s="26"/>
      <c r="AN17" s="26"/>
      <c r="AO17" s="26"/>
      <c r="AP17" s="26"/>
      <c r="AQ17" s="26"/>
      <c r="AR17" s="26"/>
      <c r="AS17" s="28">
        <v>16</v>
      </c>
      <c r="AT17" s="28"/>
      <c r="AU17" s="28">
        <v>16</v>
      </c>
      <c r="AV17" s="26"/>
    </row>
    <row r="18" spans="1:48" ht="24" customHeight="1" thickBot="1" x14ac:dyDescent="0.45">
      <c r="A18" s="26"/>
      <c r="B18" s="211"/>
      <c r="C18" s="211" t="s">
        <v>7</v>
      </c>
      <c r="D18" s="212"/>
      <c r="E18" s="212"/>
      <c r="F18" s="212"/>
      <c r="G18" s="212"/>
      <c r="H18" s="213"/>
      <c r="I18" s="359" t="s">
        <v>212</v>
      </c>
      <c r="J18" s="360"/>
      <c r="K18" s="360"/>
      <c r="L18" s="360"/>
      <c r="M18" s="360"/>
      <c r="N18" s="360"/>
      <c r="O18" s="360"/>
      <c r="P18" s="360"/>
      <c r="Q18" s="360"/>
      <c r="R18" s="360"/>
      <c r="S18" s="360"/>
      <c r="T18" s="360"/>
      <c r="U18" s="360"/>
      <c r="V18" s="360"/>
      <c r="W18" s="360"/>
      <c r="X18" s="361"/>
      <c r="Y18" s="341" t="s">
        <v>98</v>
      </c>
      <c r="Z18" s="342"/>
      <c r="AA18" s="362" t="s">
        <v>131</v>
      </c>
      <c r="AB18" s="363"/>
      <c r="AC18" s="364">
        <v>8</v>
      </c>
      <c r="AD18" s="364"/>
      <c r="AE18" s="33" t="s">
        <v>31</v>
      </c>
      <c r="AF18" s="38">
        <v>8</v>
      </c>
      <c r="AG18" s="33" t="s">
        <v>32</v>
      </c>
      <c r="AH18" s="38">
        <v>8</v>
      </c>
      <c r="AI18" s="39" t="s">
        <v>33</v>
      </c>
      <c r="AJ18" s="26"/>
      <c r="AK18" s="26" t="s">
        <v>130</v>
      </c>
      <c r="AL18" s="26"/>
      <c r="AM18" s="26"/>
      <c r="AN18" s="26"/>
      <c r="AO18" s="26"/>
      <c r="AP18" s="26"/>
      <c r="AQ18" s="26"/>
      <c r="AR18" s="26"/>
      <c r="AS18" s="28">
        <v>17</v>
      </c>
      <c r="AT18" s="28"/>
      <c r="AU18" s="28">
        <v>17</v>
      </c>
      <c r="AV18" s="26"/>
    </row>
    <row r="19" spans="1:48" ht="21" customHeight="1" thickBot="1" x14ac:dyDescent="0.45">
      <c r="A19" s="26"/>
      <c r="B19" s="125">
        <v>3</v>
      </c>
      <c r="C19" s="238" t="s">
        <v>8</v>
      </c>
      <c r="D19" s="239"/>
      <c r="E19" s="239"/>
      <c r="F19" s="239"/>
      <c r="G19" s="239"/>
      <c r="H19" s="240"/>
      <c r="I19" s="365" t="s">
        <v>205</v>
      </c>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7"/>
      <c r="AJ19" s="26"/>
      <c r="AK19" s="26" t="s">
        <v>131</v>
      </c>
      <c r="AL19" s="26"/>
      <c r="AM19" s="26"/>
      <c r="AN19" s="26"/>
      <c r="AO19" s="26"/>
      <c r="AP19" s="26"/>
      <c r="AQ19" s="26"/>
      <c r="AR19" s="26"/>
      <c r="AS19" s="28">
        <v>18</v>
      </c>
      <c r="AT19" s="28"/>
      <c r="AU19" s="28">
        <v>18</v>
      </c>
      <c r="AV19" s="26"/>
    </row>
    <row r="20" spans="1:48" ht="21" customHeight="1" x14ac:dyDescent="0.4">
      <c r="A20" s="26"/>
      <c r="B20" s="152">
        <v>4</v>
      </c>
      <c r="C20" s="262" t="s">
        <v>9</v>
      </c>
      <c r="D20" s="273"/>
      <c r="E20" s="273"/>
      <c r="F20" s="273"/>
      <c r="G20" s="273"/>
      <c r="H20" s="274"/>
      <c r="I20" s="40"/>
      <c r="J20" s="311" t="s">
        <v>70</v>
      </c>
      <c r="K20" s="40"/>
      <c r="L20" s="313" t="s">
        <v>69</v>
      </c>
      <c r="M20" s="315" t="s">
        <v>117</v>
      </c>
      <c r="N20" s="155"/>
      <c r="O20" s="155"/>
      <c r="P20" s="155"/>
      <c r="Q20" s="155"/>
      <c r="R20" s="316"/>
      <c r="S20" s="372" t="s">
        <v>77</v>
      </c>
      <c r="T20" s="373"/>
      <c r="U20" s="41">
        <v>4</v>
      </c>
      <c r="V20" s="40" t="s">
        <v>31</v>
      </c>
      <c r="W20" s="42">
        <v>4</v>
      </c>
      <c r="X20" s="40" t="s">
        <v>34</v>
      </c>
      <c r="Y20" s="42">
        <v>1</v>
      </c>
      <c r="Z20" s="40" t="s">
        <v>33</v>
      </c>
      <c r="AA20" s="40" t="s">
        <v>35</v>
      </c>
      <c r="AB20" s="273" t="s">
        <v>77</v>
      </c>
      <c r="AC20" s="273"/>
      <c r="AD20" s="41">
        <v>9</v>
      </c>
      <c r="AE20" s="40" t="s">
        <v>31</v>
      </c>
      <c r="AF20" s="42">
        <v>3</v>
      </c>
      <c r="AG20" s="40" t="s">
        <v>34</v>
      </c>
      <c r="AH20" s="42">
        <v>31</v>
      </c>
      <c r="AI20" s="129" t="s">
        <v>33</v>
      </c>
      <c r="AJ20" s="43" t="str">
        <f>AL20</f>
        <v/>
      </c>
      <c r="AK20" s="26" t="s">
        <v>77</v>
      </c>
      <c r="AL20" s="26" t="str">
        <f>IF(OR($S$20="",$U$20="",$W$20="",$Y$20=""),CONCATENATE(AK12,CHAR(10),AK13),"")</f>
        <v/>
      </c>
      <c r="AM20" s="26"/>
      <c r="AN20" s="26"/>
      <c r="AO20" s="26"/>
      <c r="AP20" s="26"/>
      <c r="AQ20" s="26"/>
      <c r="AR20" s="26"/>
      <c r="AS20" s="28">
        <v>19</v>
      </c>
      <c r="AT20" s="28"/>
      <c r="AU20" s="28">
        <v>19</v>
      </c>
      <c r="AV20" s="26"/>
    </row>
    <row r="21" spans="1:48" ht="18" customHeight="1" thickBot="1" x14ac:dyDescent="0.45">
      <c r="A21" s="26"/>
      <c r="B21" s="160"/>
      <c r="C21" s="211"/>
      <c r="D21" s="212"/>
      <c r="E21" s="212"/>
      <c r="F21" s="212"/>
      <c r="G21" s="212"/>
      <c r="H21" s="213"/>
      <c r="I21" s="33"/>
      <c r="J21" s="312"/>
      <c r="K21" s="33"/>
      <c r="L21" s="314"/>
      <c r="M21" s="317"/>
      <c r="N21" s="162"/>
      <c r="O21" s="162"/>
      <c r="P21" s="162"/>
      <c r="Q21" s="162"/>
      <c r="R21" s="318"/>
      <c r="S21" s="44"/>
      <c r="T21" s="45"/>
      <c r="U21" s="45"/>
      <c r="V21" s="46"/>
      <c r="W21" s="46"/>
      <c r="X21" s="46"/>
      <c r="Y21" s="46"/>
      <c r="Z21" s="304" t="s">
        <v>127</v>
      </c>
      <c r="AA21" s="304"/>
      <c r="AB21" s="304"/>
      <c r="AC21" s="304"/>
      <c r="AD21" s="304"/>
      <c r="AE21" s="47"/>
      <c r="AF21" s="48" t="s">
        <v>51</v>
      </c>
      <c r="AG21" s="47"/>
      <c r="AH21" s="47" t="s">
        <v>50</v>
      </c>
      <c r="AI21" s="49"/>
      <c r="AJ21" s="26"/>
      <c r="AK21" s="26"/>
      <c r="AL21" s="26"/>
      <c r="AM21" s="26"/>
      <c r="AN21" s="26"/>
      <c r="AO21" s="26"/>
      <c r="AP21" s="26"/>
      <c r="AQ21" s="26"/>
      <c r="AR21" s="26"/>
      <c r="AS21" s="28">
        <v>20</v>
      </c>
      <c r="AT21" s="26"/>
      <c r="AU21" s="28">
        <v>20</v>
      </c>
      <c r="AV21" s="26"/>
    </row>
    <row r="22" spans="1:48" ht="21" customHeight="1" thickBot="1" x14ac:dyDescent="0.45">
      <c r="A22" s="26"/>
      <c r="B22" s="125">
        <v>5</v>
      </c>
      <c r="C22" s="238" t="s">
        <v>10</v>
      </c>
      <c r="D22" s="239"/>
      <c r="E22" s="239"/>
      <c r="F22" s="239"/>
      <c r="G22" s="239"/>
      <c r="H22" s="240"/>
      <c r="I22" s="366" t="s">
        <v>200</v>
      </c>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7"/>
      <c r="AJ22" s="26"/>
      <c r="AK22" s="26"/>
      <c r="AL22" s="50">
        <v>1</v>
      </c>
      <c r="AM22" s="26"/>
      <c r="AN22" s="26"/>
      <c r="AO22" s="26"/>
      <c r="AP22" s="26"/>
      <c r="AQ22" s="26"/>
      <c r="AR22" s="26"/>
      <c r="AS22" s="28">
        <v>21</v>
      </c>
      <c r="AT22" s="26"/>
      <c r="AU22" s="28">
        <v>21</v>
      </c>
      <c r="AV22" s="26"/>
    </row>
    <row r="23" spans="1:48" ht="33.75" customHeight="1" thickBot="1" x14ac:dyDescent="0.45">
      <c r="A23" s="26"/>
      <c r="B23" s="127">
        <v>6</v>
      </c>
      <c r="C23" s="262" t="s">
        <v>11</v>
      </c>
      <c r="D23" s="273"/>
      <c r="E23" s="273"/>
      <c r="F23" s="273"/>
      <c r="G23" s="273"/>
      <c r="H23" s="274"/>
      <c r="I23" s="307" t="s">
        <v>28</v>
      </c>
      <c r="J23" s="308"/>
      <c r="K23" s="308"/>
      <c r="L23" s="308"/>
      <c r="M23" s="370" t="s">
        <v>201</v>
      </c>
      <c r="N23" s="370"/>
      <c r="O23" s="370"/>
      <c r="P23" s="370"/>
      <c r="Q23" s="370"/>
      <c r="R23" s="370"/>
      <c r="S23" s="370"/>
      <c r="T23" s="370"/>
      <c r="U23" s="370"/>
      <c r="V23" s="370"/>
      <c r="W23" s="370"/>
      <c r="X23" s="370"/>
      <c r="Y23" s="370"/>
      <c r="Z23" s="370"/>
      <c r="AA23" s="370"/>
      <c r="AB23" s="370"/>
      <c r="AC23" s="370"/>
      <c r="AD23" s="370"/>
      <c r="AE23" s="370"/>
      <c r="AF23" s="370"/>
      <c r="AG23" s="370"/>
      <c r="AH23" s="370"/>
      <c r="AI23" s="371"/>
      <c r="AJ23" s="26"/>
      <c r="AK23" s="51">
        <f>TIME(K29,N29,0)</f>
        <v>0.35416666666666669</v>
      </c>
      <c r="AL23" s="50">
        <f>TIME(T29,W29,0)</f>
        <v>0.70833333333333337</v>
      </c>
      <c r="AM23" s="50">
        <f>IF(T29&lt;=23,(AL23-AK23),AL23+AL22-AK23)</f>
        <v>0.35416666666666669</v>
      </c>
      <c r="AN23" s="52">
        <f>IF(HOUR(AM23)=0,IF(Q28&gt;0,(24*60+MINUTE(AM23))*Q28,(24*60+MINUTE(AM23))*AC28*4),IF(Q28&gt;0,(HOUR(AM23)*60+MINUTE(AM23))*Q28,(HOUR(AM23)*60+MINUTE(AM23))*AC28*4))</f>
        <v>10200</v>
      </c>
      <c r="AO23" s="52">
        <f>ROUNDDOWN(AN23/60,0)</f>
        <v>170</v>
      </c>
      <c r="AP23" s="52">
        <f>IF(Q28&gt;0,AC29*Q28,AC29*AC28*4)</f>
        <v>1200</v>
      </c>
      <c r="AQ23" s="26">
        <f>IF(ROUNDDOWN((AN23-AP23)/60,0)&gt;0,ROUNDDOWN((AN23-AP23)/60,0),"_")</f>
        <v>150</v>
      </c>
      <c r="AR23" s="26"/>
      <c r="AS23" s="28">
        <v>22</v>
      </c>
      <c r="AT23" s="26"/>
      <c r="AU23" s="28">
        <v>22</v>
      </c>
      <c r="AV23" s="26"/>
    </row>
    <row r="24" spans="1:48" ht="21" customHeight="1" thickBot="1" x14ac:dyDescent="0.45">
      <c r="A24" s="26"/>
      <c r="B24" s="125">
        <v>7</v>
      </c>
      <c r="C24" s="238" t="s">
        <v>12</v>
      </c>
      <c r="D24" s="239"/>
      <c r="E24" s="239"/>
      <c r="F24" s="239"/>
      <c r="G24" s="239"/>
      <c r="H24" s="240"/>
      <c r="I24" s="369" t="s">
        <v>194</v>
      </c>
      <c r="J24" s="369"/>
      <c r="K24" s="126" t="s">
        <v>38</v>
      </c>
      <c r="L24" s="369" t="s">
        <v>197</v>
      </c>
      <c r="M24" s="369"/>
      <c r="N24" s="369"/>
      <c r="O24" s="126" t="s">
        <v>38</v>
      </c>
      <c r="P24" s="369" t="s">
        <v>198</v>
      </c>
      <c r="Q24" s="369"/>
      <c r="R24" s="369"/>
      <c r="S24" s="53"/>
      <c r="T24" s="53"/>
      <c r="U24" s="53"/>
      <c r="V24" s="53"/>
      <c r="W24" s="53"/>
      <c r="X24" s="53"/>
      <c r="Y24" s="53"/>
      <c r="Z24" s="53"/>
      <c r="AA24" s="53"/>
      <c r="AB24" s="53"/>
      <c r="AC24" s="53"/>
      <c r="AD24" s="53"/>
      <c r="AE24" s="53"/>
      <c r="AF24" s="53"/>
      <c r="AG24" s="53"/>
      <c r="AH24" s="53"/>
      <c r="AI24" s="54"/>
      <c r="AJ24" s="26"/>
      <c r="AK24" s="51">
        <f t="shared" ref="AK24:AK25" si="0">TIME(K30,N30,0)</f>
        <v>0</v>
      </c>
      <c r="AL24" s="51">
        <f t="shared" ref="AL24:AL25" si="1">TIME(T30,W30,0)</f>
        <v>0</v>
      </c>
      <c r="AM24" s="51">
        <f t="shared" ref="AM24:AM25" si="2">IF(T30&lt;=23,(AL24-AK24),AL24+AL23-AK24)</f>
        <v>0</v>
      </c>
      <c r="AN24" s="52">
        <f>IF(HOUR(AM24)=0,IF(Q28&gt;0,(24*60+MINUTE(AM24))*Q28,(24*60+MINUTE(AM24))*Q28*4),IF(Q28&gt;0,(HOUR(AM24)*60+MINUTE(AM24))*Q28,(HOUR(AM24)*60+MINUTE(AM24))*Q28*4))</f>
        <v>28800</v>
      </c>
      <c r="AO24" s="52">
        <f>IF(AN24&gt;0,ROUNDDOWN(AN24/60,0),0)</f>
        <v>480</v>
      </c>
      <c r="AP24" s="52">
        <f>IF(AO24&gt;0,AC30*4,AC30)</f>
        <v>0</v>
      </c>
      <c r="AQ24" s="26"/>
      <c r="AR24" s="26"/>
      <c r="AS24" s="28">
        <v>23</v>
      </c>
      <c r="AT24" s="26"/>
      <c r="AU24" s="28">
        <v>23</v>
      </c>
      <c r="AV24" s="26"/>
    </row>
    <row r="25" spans="1:48" x14ac:dyDescent="0.4">
      <c r="A25" s="26"/>
      <c r="B25" s="262">
        <v>8</v>
      </c>
      <c r="C25" s="262" t="s">
        <v>13</v>
      </c>
      <c r="D25" s="273"/>
      <c r="E25" s="273"/>
      <c r="F25" s="273"/>
      <c r="G25" s="273"/>
      <c r="H25" s="274"/>
      <c r="I25" s="40"/>
      <c r="J25" s="303" t="s">
        <v>87</v>
      </c>
      <c r="K25" s="303"/>
      <c r="L25" s="40"/>
      <c r="M25" s="40" t="s">
        <v>88</v>
      </c>
      <c r="N25" s="40"/>
      <c r="O25" s="40"/>
      <c r="P25" s="40"/>
      <c r="Q25" s="40"/>
      <c r="R25" s="40"/>
      <c r="S25" s="303" t="s">
        <v>89</v>
      </c>
      <c r="T25" s="303"/>
      <c r="U25" s="303"/>
      <c r="V25" s="40"/>
      <c r="W25" s="303" t="s">
        <v>90</v>
      </c>
      <c r="X25" s="303"/>
      <c r="Y25" s="303"/>
      <c r="Z25" s="40"/>
      <c r="AA25" s="303" t="s">
        <v>118</v>
      </c>
      <c r="AB25" s="303"/>
      <c r="AC25" s="303"/>
      <c r="AD25" s="303"/>
      <c r="AE25" s="136"/>
      <c r="AF25" s="303" t="s">
        <v>91</v>
      </c>
      <c r="AG25" s="303"/>
      <c r="AH25" s="303"/>
      <c r="AI25" s="321"/>
      <c r="AJ25" s="26"/>
      <c r="AK25" s="51">
        <f t="shared" si="0"/>
        <v>0</v>
      </c>
      <c r="AL25" s="51">
        <f t="shared" si="1"/>
        <v>0</v>
      </c>
      <c r="AM25" s="51">
        <f t="shared" si="2"/>
        <v>0</v>
      </c>
      <c r="AN25" s="52">
        <f>IF(HOUR(AM25)=0,IF(Q28&gt;0,(24*60+MINUTE(AM25))*Q28,(24*60+MINUTE(AM25))*Q28*4),IF(Q28&gt;0,(HOUR(AM25)*60+MINUTE(AM25))*Q28,(HOUR(AM25)*60+MINUTE(AM25))*Q28*4))</f>
        <v>28800</v>
      </c>
      <c r="AO25" s="52" t="e">
        <f>IF(AN25&gt;0,ROUNDDOWN(AN25/60,0)*MOD(AN25/60,0),0)</f>
        <v>#DIV/0!</v>
      </c>
      <c r="AP25" s="52" t="e">
        <f>IF(AO25&gt;0,AC31*4,AC31)</f>
        <v>#DIV/0!</v>
      </c>
      <c r="AQ25" s="26"/>
      <c r="AR25" s="26"/>
      <c r="AS25" s="28">
        <v>24</v>
      </c>
      <c r="AT25" s="26"/>
      <c r="AU25" s="28">
        <v>24</v>
      </c>
      <c r="AV25" s="26"/>
    </row>
    <row r="26" spans="1:48" ht="19.5" thickBot="1" x14ac:dyDescent="0.45">
      <c r="A26" s="26"/>
      <c r="B26" s="211"/>
      <c r="C26" s="211"/>
      <c r="D26" s="212"/>
      <c r="E26" s="212"/>
      <c r="F26" s="212"/>
      <c r="G26" s="212"/>
      <c r="H26" s="213"/>
      <c r="I26" s="33"/>
      <c r="J26" s="291" t="s">
        <v>92</v>
      </c>
      <c r="K26" s="291"/>
      <c r="L26" s="291"/>
      <c r="M26" s="33"/>
      <c r="N26" s="291" t="s">
        <v>93</v>
      </c>
      <c r="O26" s="291"/>
      <c r="P26" s="291"/>
      <c r="Q26" s="291"/>
      <c r="R26" s="33"/>
      <c r="S26" s="291" t="s">
        <v>94</v>
      </c>
      <c r="T26" s="291"/>
      <c r="U26" s="291"/>
      <c r="V26" s="138"/>
      <c r="W26" s="139" t="s">
        <v>95</v>
      </c>
      <c r="X26" s="138"/>
      <c r="Y26" s="291" t="s">
        <v>96</v>
      </c>
      <c r="Z26" s="291"/>
      <c r="AA26" s="291"/>
      <c r="AB26" s="138"/>
      <c r="AC26" s="291" t="s">
        <v>97</v>
      </c>
      <c r="AD26" s="291"/>
      <c r="AE26" s="291"/>
      <c r="AF26" s="292"/>
      <c r="AG26" s="292"/>
      <c r="AH26" s="292"/>
      <c r="AI26" s="55" t="s">
        <v>36</v>
      </c>
      <c r="AJ26" s="26"/>
      <c r="AK26" s="26"/>
      <c r="AL26" s="26"/>
      <c r="AM26" s="26"/>
      <c r="AN26" s="26"/>
      <c r="AO26" s="26"/>
      <c r="AP26" s="26"/>
      <c r="AQ26" s="26"/>
      <c r="AR26" s="26"/>
      <c r="AS26" s="28">
        <v>25</v>
      </c>
      <c r="AT26" s="26"/>
      <c r="AU26" s="28">
        <v>25</v>
      </c>
      <c r="AV26" s="26"/>
    </row>
    <row r="27" spans="1:48" ht="25.5" customHeight="1" x14ac:dyDescent="0.4">
      <c r="A27" s="26"/>
      <c r="B27" s="262">
        <v>9</v>
      </c>
      <c r="C27" s="154" t="s">
        <v>14</v>
      </c>
      <c r="D27" s="273"/>
      <c r="E27" s="273"/>
      <c r="F27" s="273"/>
      <c r="G27" s="273"/>
      <c r="H27" s="274"/>
      <c r="I27" s="56"/>
      <c r="J27" s="293" t="s">
        <v>81</v>
      </c>
      <c r="K27" s="293"/>
      <c r="L27" s="293"/>
      <c r="M27" s="293"/>
      <c r="N27" s="293"/>
      <c r="O27" s="293"/>
      <c r="P27" s="293"/>
      <c r="Q27" s="293"/>
      <c r="R27" s="294"/>
      <c r="S27" s="295" t="s">
        <v>27</v>
      </c>
      <c r="T27" s="296"/>
      <c r="U27" s="297" t="s">
        <v>39</v>
      </c>
      <c r="V27" s="297"/>
      <c r="W27" s="374">
        <f>AO23</f>
        <v>170</v>
      </c>
      <c r="X27" s="374"/>
      <c r="Y27" s="297" t="s">
        <v>40</v>
      </c>
      <c r="Z27" s="297"/>
      <c r="AA27" s="376">
        <f>MOD(AN23,60)</f>
        <v>0</v>
      </c>
      <c r="AB27" s="376"/>
      <c r="AC27" s="299" t="s">
        <v>76</v>
      </c>
      <c r="AD27" s="299"/>
      <c r="AE27" s="299"/>
      <c r="AF27" s="299"/>
      <c r="AG27" s="374">
        <f>IF(Q28="",AC28*AC29*4,Q28*AC29)</f>
        <v>1200</v>
      </c>
      <c r="AH27" s="374"/>
      <c r="AI27" s="57" t="s">
        <v>42</v>
      </c>
      <c r="AJ27" s="26"/>
      <c r="AK27" s="26"/>
      <c r="AL27" s="26"/>
      <c r="AM27" s="26"/>
      <c r="AN27" s="26"/>
      <c r="AO27" s="26"/>
      <c r="AP27" s="26"/>
      <c r="AQ27" s="26"/>
      <c r="AR27" s="26"/>
      <c r="AS27" s="28">
        <v>26</v>
      </c>
      <c r="AT27" s="26"/>
      <c r="AU27" s="28">
        <v>26</v>
      </c>
      <c r="AV27" s="26"/>
    </row>
    <row r="28" spans="1:48" x14ac:dyDescent="0.4">
      <c r="A28" s="26"/>
      <c r="B28" s="263"/>
      <c r="C28" s="263"/>
      <c r="D28" s="166"/>
      <c r="E28" s="166"/>
      <c r="F28" s="166"/>
      <c r="G28" s="166"/>
      <c r="H28" s="275"/>
      <c r="I28" s="279" t="s">
        <v>29</v>
      </c>
      <c r="J28" s="280"/>
      <c r="K28" s="280"/>
      <c r="L28" s="280"/>
      <c r="M28" s="280"/>
      <c r="N28" s="280"/>
      <c r="O28" s="300" t="s">
        <v>39</v>
      </c>
      <c r="P28" s="280"/>
      <c r="Q28" s="375">
        <v>20</v>
      </c>
      <c r="R28" s="375"/>
      <c r="S28" s="375"/>
      <c r="T28" s="58" t="s">
        <v>33</v>
      </c>
      <c r="U28" s="300" t="s">
        <v>30</v>
      </c>
      <c r="V28" s="280"/>
      <c r="W28" s="280"/>
      <c r="X28" s="280"/>
      <c r="Y28" s="280"/>
      <c r="Z28" s="285"/>
      <c r="AA28" s="280" t="s">
        <v>43</v>
      </c>
      <c r="AB28" s="280"/>
      <c r="AC28" s="377">
        <v>5</v>
      </c>
      <c r="AD28" s="377"/>
      <c r="AE28" s="377"/>
      <c r="AF28" s="59" t="s">
        <v>33</v>
      </c>
      <c r="AG28" s="59"/>
      <c r="AH28" s="59"/>
      <c r="AI28" s="60"/>
      <c r="AJ28" s="26"/>
      <c r="AK28" s="26"/>
      <c r="AL28" s="26"/>
      <c r="AM28" s="26"/>
      <c r="AN28" s="26"/>
      <c r="AO28" s="26"/>
      <c r="AP28" s="26"/>
      <c r="AQ28" s="26"/>
      <c r="AR28" s="26"/>
      <c r="AS28" s="28">
        <v>27</v>
      </c>
      <c r="AT28" s="26"/>
      <c r="AU28" s="28">
        <v>27</v>
      </c>
      <c r="AV28" s="26"/>
    </row>
    <row r="29" spans="1:48" x14ac:dyDescent="0.4">
      <c r="A29" s="26"/>
      <c r="B29" s="263"/>
      <c r="C29" s="263"/>
      <c r="D29" s="166"/>
      <c r="E29" s="166"/>
      <c r="F29" s="166"/>
      <c r="G29" s="166"/>
      <c r="H29" s="275"/>
      <c r="I29" s="166" t="s">
        <v>44</v>
      </c>
      <c r="J29" s="166"/>
      <c r="K29" s="375">
        <v>8</v>
      </c>
      <c r="L29" s="375"/>
      <c r="M29" s="59" t="s">
        <v>47</v>
      </c>
      <c r="N29" s="375">
        <v>30</v>
      </c>
      <c r="O29" s="375"/>
      <c r="P29" s="61" t="s">
        <v>41</v>
      </c>
      <c r="Q29" s="61"/>
      <c r="R29" s="61"/>
      <c r="S29" s="61" t="s">
        <v>35</v>
      </c>
      <c r="T29" s="375">
        <v>17</v>
      </c>
      <c r="U29" s="375"/>
      <c r="V29" s="59" t="s">
        <v>47</v>
      </c>
      <c r="W29" s="375">
        <v>0</v>
      </c>
      <c r="X29" s="375"/>
      <c r="Y29" s="301" t="s">
        <v>76</v>
      </c>
      <c r="Z29" s="301"/>
      <c r="AA29" s="301"/>
      <c r="AB29" s="301"/>
      <c r="AC29" s="378">
        <v>60</v>
      </c>
      <c r="AD29" s="378"/>
      <c r="AE29" s="61" t="s">
        <v>42</v>
      </c>
      <c r="AF29" s="61"/>
      <c r="AG29" s="61"/>
      <c r="AH29" s="61"/>
      <c r="AI29" s="62"/>
      <c r="AJ29" s="26"/>
      <c r="AK29" s="26"/>
      <c r="AL29" s="26"/>
      <c r="AM29" s="26"/>
      <c r="AN29" s="26"/>
      <c r="AO29" s="26"/>
      <c r="AP29" s="26"/>
      <c r="AQ29" s="26"/>
      <c r="AR29" s="26"/>
      <c r="AS29" s="28">
        <v>28</v>
      </c>
      <c r="AT29" s="26"/>
      <c r="AU29" s="28">
        <v>28</v>
      </c>
      <c r="AV29" s="26"/>
    </row>
    <row r="30" spans="1:48" x14ac:dyDescent="0.4">
      <c r="A30" s="26"/>
      <c r="B30" s="263"/>
      <c r="C30" s="263"/>
      <c r="D30" s="166"/>
      <c r="E30" s="166"/>
      <c r="F30" s="166"/>
      <c r="G30" s="166"/>
      <c r="H30" s="275"/>
      <c r="I30" s="279" t="s">
        <v>45</v>
      </c>
      <c r="J30" s="280"/>
      <c r="K30" s="375"/>
      <c r="L30" s="375"/>
      <c r="M30" s="59" t="s">
        <v>47</v>
      </c>
      <c r="N30" s="375"/>
      <c r="O30" s="375"/>
      <c r="P30" s="59" t="s">
        <v>41</v>
      </c>
      <c r="Q30" s="59"/>
      <c r="R30" s="59"/>
      <c r="S30" s="59" t="s">
        <v>35</v>
      </c>
      <c r="T30" s="375"/>
      <c r="U30" s="375"/>
      <c r="V30" s="59" t="s">
        <v>47</v>
      </c>
      <c r="W30" s="375"/>
      <c r="X30" s="375"/>
      <c r="Y30" s="282" t="s">
        <v>76</v>
      </c>
      <c r="Z30" s="282"/>
      <c r="AA30" s="282"/>
      <c r="AB30" s="282"/>
      <c r="AC30" s="377"/>
      <c r="AD30" s="377"/>
      <c r="AE30" s="59" t="s">
        <v>42</v>
      </c>
      <c r="AF30" s="59"/>
      <c r="AG30" s="59"/>
      <c r="AH30" s="59"/>
      <c r="AI30" s="60"/>
      <c r="AJ30" s="26"/>
      <c r="AK30" s="26"/>
      <c r="AL30" s="50">
        <v>1</v>
      </c>
      <c r="AM30" s="26"/>
      <c r="AN30" s="63" t="str">
        <f>IF(AM33=TRUE,(HOUR(AM31)*60+MINUTE(AM31))*S33,IF(AO32=TRUE,(HOUR(AM31)*60+MINUTE(AM31))*S33,""))</f>
        <v/>
      </c>
      <c r="AO30" s="52" t="e">
        <f>ROUNDDOWN(AN30/60,0)</f>
        <v>#VALUE!</v>
      </c>
      <c r="AP30" s="26"/>
      <c r="AQ30" s="26"/>
      <c r="AR30" s="26" t="s">
        <v>186</v>
      </c>
      <c r="AS30" s="28">
        <v>29</v>
      </c>
      <c r="AT30" s="26"/>
      <c r="AU30" s="28">
        <v>29</v>
      </c>
      <c r="AV30" s="26"/>
    </row>
    <row r="31" spans="1:48" ht="19.5" thickBot="1" x14ac:dyDescent="0.45">
      <c r="A31" s="26"/>
      <c r="B31" s="211"/>
      <c r="C31" s="211"/>
      <c r="D31" s="212"/>
      <c r="E31" s="212"/>
      <c r="F31" s="212"/>
      <c r="G31" s="212"/>
      <c r="H31" s="213"/>
      <c r="I31" s="212" t="s">
        <v>46</v>
      </c>
      <c r="J31" s="212"/>
      <c r="K31" s="382"/>
      <c r="L31" s="382"/>
      <c r="M31" s="33" t="s">
        <v>47</v>
      </c>
      <c r="N31" s="382"/>
      <c r="O31" s="382"/>
      <c r="P31" s="33" t="s">
        <v>41</v>
      </c>
      <c r="Q31" s="33"/>
      <c r="R31" s="33"/>
      <c r="S31" s="33" t="s">
        <v>35</v>
      </c>
      <c r="T31" s="375"/>
      <c r="U31" s="375"/>
      <c r="V31" s="33" t="s">
        <v>47</v>
      </c>
      <c r="W31" s="382"/>
      <c r="X31" s="382"/>
      <c r="Y31" s="290" t="s">
        <v>76</v>
      </c>
      <c r="Z31" s="290"/>
      <c r="AA31" s="290"/>
      <c r="AB31" s="290"/>
      <c r="AC31" s="364"/>
      <c r="AD31" s="364"/>
      <c r="AE31" s="33" t="s">
        <v>42</v>
      </c>
      <c r="AF31" s="33"/>
      <c r="AG31" s="33"/>
      <c r="AH31" s="33"/>
      <c r="AI31" s="39"/>
      <c r="AJ31" s="26"/>
      <c r="AK31" s="51">
        <f>TIME(M34,P34,0)</f>
        <v>0</v>
      </c>
      <c r="AL31" s="51">
        <f>TIME(T34,W34,0)</f>
        <v>0</v>
      </c>
      <c r="AM31" s="50">
        <f>IF(T34&lt;=23,(AL31-AK31),AL31+AL30-AK31)</f>
        <v>0</v>
      </c>
      <c r="AN31" s="63" t="str">
        <f>IF(AM33=TRUE,(HOUR(AM31)*60+MINUTE(AM31))*S33,IF(AO32=TRUE,(HOUR(AM31)*60+MINUTE(AM31))*S33*4,""))</f>
        <v/>
      </c>
      <c r="AO31" s="52" t="e">
        <f>ROUNDDOWN(AN31/60,0)</f>
        <v>#VALUE!</v>
      </c>
      <c r="AP31" s="52" t="str">
        <f>IF(AM33=TRUE,IF(AO32=TRUE,AC34*S33,AC34*S33),IF(AO32=TRUE,AC34*S33*4,""))</f>
        <v/>
      </c>
      <c r="AQ31" s="26" t="e">
        <f>IF(ROUNDDOWN((AN31-AP31)/60,0)&gt;0,ROUNDDOWN((AN31-AP31)/60,0),"_")</f>
        <v>#VALUE!</v>
      </c>
      <c r="AR31" s="26" t="s">
        <v>185</v>
      </c>
      <c r="AS31" s="28">
        <v>30</v>
      </c>
      <c r="AT31" s="26"/>
      <c r="AU31" s="28">
        <v>30</v>
      </c>
      <c r="AV31" s="26"/>
    </row>
    <row r="32" spans="1:48" ht="26.25" customHeight="1" x14ac:dyDescent="0.4">
      <c r="A32" s="26"/>
      <c r="B32" s="262">
        <v>10</v>
      </c>
      <c r="C32" s="154" t="s">
        <v>15</v>
      </c>
      <c r="D32" s="273"/>
      <c r="E32" s="273"/>
      <c r="F32" s="273"/>
      <c r="G32" s="273"/>
      <c r="H32" s="274"/>
      <c r="I32" s="262" t="s">
        <v>27</v>
      </c>
      <c r="J32" s="273"/>
      <c r="K32" s="273"/>
      <c r="L32" s="276"/>
      <c r="M32" s="128" t="str">
        <f>IF(AM33=TRUE,"☑","")</f>
        <v/>
      </c>
      <c r="N32" s="251" t="s">
        <v>39</v>
      </c>
      <c r="O32" s="251"/>
      <c r="P32" s="128" t="str">
        <f>IF(AO33=TRUE,"☑","")</f>
        <v/>
      </c>
      <c r="Q32" s="251" t="s">
        <v>43</v>
      </c>
      <c r="R32" s="251"/>
      <c r="S32" s="380"/>
      <c r="T32" s="380"/>
      <c r="U32" s="273" t="s">
        <v>40</v>
      </c>
      <c r="V32" s="273"/>
      <c r="W32" s="381"/>
      <c r="X32" s="381"/>
      <c r="Y32" s="251" t="s">
        <v>76</v>
      </c>
      <c r="Z32" s="251"/>
      <c r="AA32" s="251"/>
      <c r="AB32" s="251"/>
      <c r="AC32" s="379">
        <f>AC34*S33</f>
        <v>0</v>
      </c>
      <c r="AD32" s="379"/>
      <c r="AE32" s="40" t="s">
        <v>42</v>
      </c>
      <c r="AF32" s="40"/>
      <c r="AG32" s="40"/>
      <c r="AH32" s="40"/>
      <c r="AI32" s="64"/>
      <c r="AJ32" s="26"/>
      <c r="AK32" s="26"/>
      <c r="AL32" s="26" t="s">
        <v>181</v>
      </c>
      <c r="AM32" s="26" t="b">
        <f>IF(AM33=TRUE,TRUE,FALSE)</f>
        <v>0</v>
      </c>
      <c r="AN32" s="26" t="s">
        <v>183</v>
      </c>
      <c r="AO32" s="26" t="b">
        <f>IF(AO33=TRUE,TRUE,FALSE)</f>
        <v>0</v>
      </c>
      <c r="AP32" s="26"/>
      <c r="AQ32" s="26"/>
      <c r="AR32" s="26"/>
      <c r="AS32" s="28">
        <v>31</v>
      </c>
      <c r="AT32" s="26"/>
      <c r="AU32" s="28">
        <v>31</v>
      </c>
      <c r="AV32" s="26"/>
    </row>
    <row r="33" spans="1:48" ht="26.25" customHeight="1" x14ac:dyDescent="0.4">
      <c r="A33" s="26"/>
      <c r="B33" s="263"/>
      <c r="C33" s="263"/>
      <c r="D33" s="166"/>
      <c r="E33" s="166"/>
      <c r="F33" s="166"/>
      <c r="G33" s="166"/>
      <c r="H33" s="275"/>
      <c r="I33" s="279" t="s">
        <v>26</v>
      </c>
      <c r="J33" s="280"/>
      <c r="K33" s="280"/>
      <c r="L33" s="285"/>
      <c r="M33" s="59"/>
      <c r="N33" s="282" t="s">
        <v>39</v>
      </c>
      <c r="O33" s="282"/>
      <c r="P33" s="59"/>
      <c r="Q33" s="282" t="s">
        <v>43</v>
      </c>
      <c r="R33" s="282"/>
      <c r="S33" s="375"/>
      <c r="T33" s="375"/>
      <c r="U33" s="280" t="s">
        <v>33</v>
      </c>
      <c r="V33" s="280"/>
      <c r="W33" s="141"/>
      <c r="X33" s="141"/>
      <c r="Y33" s="141"/>
      <c r="Z33" s="286" t="s">
        <v>155</v>
      </c>
      <c r="AA33" s="287"/>
      <c r="AB33" s="287"/>
      <c r="AC33" s="287"/>
      <c r="AD33" s="287"/>
      <c r="AE33" s="287"/>
      <c r="AF33" s="287"/>
      <c r="AG33" s="287"/>
      <c r="AH33" s="287"/>
      <c r="AI33" s="288"/>
      <c r="AJ33" s="26"/>
      <c r="AK33" s="26"/>
      <c r="AL33" s="26" t="s">
        <v>182</v>
      </c>
      <c r="AM33" s="26" t="b">
        <v>0</v>
      </c>
      <c r="AN33" s="26" t="s">
        <v>184</v>
      </c>
      <c r="AO33" s="26" t="b">
        <v>0</v>
      </c>
      <c r="AP33" s="26"/>
      <c r="AQ33" s="26"/>
      <c r="AR33" s="26"/>
      <c r="AS33" s="28">
        <v>32</v>
      </c>
      <c r="AT33" s="26"/>
      <c r="AU33" s="28">
        <v>32</v>
      </c>
      <c r="AV33" s="26"/>
    </row>
    <row r="34" spans="1:48" ht="26.25" customHeight="1" thickBot="1" x14ac:dyDescent="0.45">
      <c r="A34" s="26"/>
      <c r="B34" s="211"/>
      <c r="C34" s="211"/>
      <c r="D34" s="212"/>
      <c r="E34" s="212"/>
      <c r="F34" s="212"/>
      <c r="G34" s="212"/>
      <c r="H34" s="213"/>
      <c r="I34" s="268" t="s">
        <v>25</v>
      </c>
      <c r="J34" s="269"/>
      <c r="K34" s="269"/>
      <c r="L34" s="270"/>
      <c r="M34" s="383"/>
      <c r="N34" s="383"/>
      <c r="O34" s="33" t="s">
        <v>47</v>
      </c>
      <c r="P34" s="383"/>
      <c r="Q34" s="383"/>
      <c r="R34" s="33" t="s">
        <v>41</v>
      </c>
      <c r="S34" s="33" t="s">
        <v>35</v>
      </c>
      <c r="T34" s="383"/>
      <c r="U34" s="383"/>
      <c r="V34" s="33" t="s">
        <v>47</v>
      </c>
      <c r="W34" s="383"/>
      <c r="X34" s="383"/>
      <c r="Y34" s="272" t="s">
        <v>76</v>
      </c>
      <c r="Z34" s="272"/>
      <c r="AA34" s="272"/>
      <c r="AB34" s="272"/>
      <c r="AC34" s="364"/>
      <c r="AD34" s="364"/>
      <c r="AE34" s="33" t="s">
        <v>42</v>
      </c>
      <c r="AF34" s="33"/>
      <c r="AG34" s="33"/>
      <c r="AH34" s="33"/>
      <c r="AI34" s="39"/>
      <c r="AJ34" s="26"/>
      <c r="AK34" s="26"/>
      <c r="AL34" s="26"/>
      <c r="AM34" s="26"/>
      <c r="AN34" s="26"/>
      <c r="AO34" s="26" t="e">
        <f>IF(AM32=TRUE,AO31,AO31/4)</f>
        <v>#VALUE!</v>
      </c>
      <c r="AP34" s="26"/>
      <c r="AQ34" s="26"/>
      <c r="AR34" s="26"/>
      <c r="AS34" s="28">
        <v>33</v>
      </c>
      <c r="AT34" s="26"/>
      <c r="AU34" s="28">
        <v>33</v>
      </c>
      <c r="AV34" s="26"/>
    </row>
    <row r="35" spans="1:48" ht="27.75" customHeight="1" x14ac:dyDescent="0.4">
      <c r="A35" s="26"/>
      <c r="B35" s="152">
        <v>11</v>
      </c>
      <c r="C35" s="154" t="s">
        <v>16</v>
      </c>
      <c r="D35" s="155"/>
      <c r="E35" s="155"/>
      <c r="F35" s="155"/>
      <c r="G35" s="155"/>
      <c r="H35" s="156"/>
      <c r="I35" s="65"/>
      <c r="J35" s="251" t="s">
        <v>80</v>
      </c>
      <c r="K35" s="251"/>
      <c r="L35" s="251"/>
      <c r="M35" s="251"/>
      <c r="N35" s="251"/>
      <c r="O35" s="251"/>
      <c r="P35" s="251"/>
      <c r="Q35" s="265"/>
      <c r="R35" s="252" t="s">
        <v>24</v>
      </c>
      <c r="S35" s="253"/>
      <c r="T35" s="266" t="s">
        <v>77</v>
      </c>
      <c r="U35" s="267"/>
      <c r="V35" s="374">
        <v>7</v>
      </c>
      <c r="W35" s="374"/>
      <c r="X35" s="65" t="s">
        <v>31</v>
      </c>
      <c r="Y35" s="66">
        <v>8</v>
      </c>
      <c r="Z35" s="65" t="s">
        <v>34</v>
      </c>
      <c r="AA35" s="66">
        <v>1</v>
      </c>
      <c r="AB35" s="65" t="s">
        <v>33</v>
      </c>
      <c r="AC35" s="67" t="s">
        <v>35</v>
      </c>
      <c r="AD35" s="68">
        <v>8</v>
      </c>
      <c r="AE35" s="67" t="s">
        <v>31</v>
      </c>
      <c r="AF35" s="66">
        <v>5</v>
      </c>
      <c r="AG35" s="67" t="s">
        <v>34</v>
      </c>
      <c r="AH35" s="66">
        <v>31</v>
      </c>
      <c r="AI35" s="69" t="s">
        <v>33</v>
      </c>
      <c r="AJ35" s="26"/>
      <c r="AK35" s="26"/>
      <c r="AL35" s="26"/>
      <c r="AM35" s="26"/>
      <c r="AN35" s="26"/>
      <c r="AO35" s="26"/>
      <c r="AP35" s="26"/>
      <c r="AQ35" s="26"/>
      <c r="AR35" s="26"/>
      <c r="AS35" s="28">
        <v>34</v>
      </c>
      <c r="AT35" s="26"/>
      <c r="AU35" s="28">
        <v>34</v>
      </c>
      <c r="AV35" s="26"/>
    </row>
    <row r="36" spans="1:48" ht="27.75" customHeight="1" thickBot="1" x14ac:dyDescent="0.45">
      <c r="A36" s="26"/>
      <c r="B36" s="160"/>
      <c r="C36" s="161"/>
      <c r="D36" s="162"/>
      <c r="E36" s="162"/>
      <c r="F36" s="162"/>
      <c r="G36" s="162"/>
      <c r="H36" s="163"/>
      <c r="I36" s="149" t="s">
        <v>126</v>
      </c>
      <c r="J36" s="150"/>
      <c r="K36" s="150"/>
      <c r="L36" s="150"/>
      <c r="M36" s="150"/>
      <c r="N36" s="150"/>
      <c r="O36" s="150"/>
      <c r="P36" s="150"/>
      <c r="Q36" s="150"/>
      <c r="R36" s="150"/>
      <c r="S36" s="150"/>
      <c r="T36" s="151"/>
      <c r="U36" s="138"/>
      <c r="V36" s="132" t="s">
        <v>125</v>
      </c>
      <c r="W36" s="138"/>
      <c r="X36" s="45" t="s">
        <v>124</v>
      </c>
      <c r="Y36" s="45"/>
      <c r="Z36" s="139"/>
      <c r="AA36" s="137"/>
      <c r="AB36" s="70"/>
      <c r="AC36" s="70"/>
      <c r="AD36" s="70"/>
      <c r="AE36" s="70"/>
      <c r="AF36" s="45"/>
      <c r="AG36" s="45"/>
      <c r="AH36" s="132"/>
      <c r="AI36" s="133"/>
      <c r="AJ36" s="26"/>
      <c r="AK36" s="26"/>
      <c r="AL36" s="26"/>
      <c r="AM36" s="26"/>
      <c r="AN36" s="26"/>
      <c r="AO36" s="26"/>
      <c r="AP36" s="26"/>
      <c r="AQ36" s="26"/>
      <c r="AR36" s="26"/>
      <c r="AS36" s="28">
        <v>35</v>
      </c>
      <c r="AT36" s="26"/>
      <c r="AU36" s="28">
        <v>35</v>
      </c>
      <c r="AV36" s="26"/>
    </row>
    <row r="37" spans="1:48" ht="19.5" thickBot="1" x14ac:dyDescent="0.45">
      <c r="A37" s="26"/>
      <c r="B37" s="125">
        <v>12</v>
      </c>
      <c r="C37" s="238" t="s">
        <v>17</v>
      </c>
      <c r="D37" s="239"/>
      <c r="E37" s="239"/>
      <c r="F37" s="239"/>
      <c r="G37" s="239"/>
      <c r="H37" s="240"/>
      <c r="I37" s="53"/>
      <c r="J37" s="243" t="s">
        <v>119</v>
      </c>
      <c r="K37" s="243"/>
      <c r="L37" s="243"/>
      <c r="M37" s="53"/>
      <c r="N37" s="259" t="s">
        <v>75</v>
      </c>
      <c r="O37" s="260"/>
      <c r="P37" s="260"/>
      <c r="Q37" s="261" t="s">
        <v>77</v>
      </c>
      <c r="R37" s="261"/>
      <c r="S37" s="384">
        <v>8</v>
      </c>
      <c r="T37" s="384"/>
      <c r="U37" s="40" t="s">
        <v>31</v>
      </c>
      <c r="V37" s="384">
        <v>6</v>
      </c>
      <c r="W37" s="384"/>
      <c r="X37" s="40" t="s">
        <v>34</v>
      </c>
      <c r="Y37" s="384">
        <v>1</v>
      </c>
      <c r="Z37" s="384"/>
      <c r="AA37" s="40" t="s">
        <v>33</v>
      </c>
      <c r="AB37" s="142"/>
      <c r="AC37" s="142"/>
      <c r="AD37" s="142"/>
      <c r="AE37" s="142"/>
      <c r="AF37" s="142"/>
      <c r="AG37" s="142"/>
      <c r="AH37" s="142"/>
      <c r="AI37" s="71"/>
      <c r="AJ37" s="26"/>
      <c r="AK37" s="26"/>
      <c r="AL37" s="26"/>
      <c r="AM37" s="26"/>
      <c r="AN37" s="72">
        <f>IF(Q28&gt;0,(HOUR(AM39)*60+MINUTE(AM39))*Q28,IF(AC28&gt;0,(HOUR(AM39)*60+MINUTE(AM39))*AC28*4,""))</f>
        <v>7200</v>
      </c>
      <c r="AO37" s="26"/>
      <c r="AP37" s="26">
        <f>IF(Q28="",IF(AC28&gt;0,AC39*Q28*4,""),AC39*Q28)</f>
        <v>0</v>
      </c>
      <c r="AQ37" s="26"/>
      <c r="AR37" s="26"/>
      <c r="AS37" s="28"/>
      <c r="AT37" s="26"/>
      <c r="AU37" s="28">
        <v>36</v>
      </c>
      <c r="AV37" s="26"/>
    </row>
    <row r="38" spans="1:48" ht="26.25" customHeight="1" x14ac:dyDescent="0.4">
      <c r="A38" s="26"/>
      <c r="B38" s="152">
        <v>13</v>
      </c>
      <c r="C38" s="154" t="s">
        <v>18</v>
      </c>
      <c r="D38" s="155"/>
      <c r="E38" s="155"/>
      <c r="F38" s="155"/>
      <c r="G38" s="155"/>
      <c r="H38" s="156"/>
      <c r="I38" s="40"/>
      <c r="J38" s="251" t="s">
        <v>73</v>
      </c>
      <c r="K38" s="251"/>
      <c r="L38" s="251"/>
      <c r="M38" s="40"/>
      <c r="N38" s="251" t="s">
        <v>74</v>
      </c>
      <c r="O38" s="251"/>
      <c r="P38" s="251"/>
      <c r="Q38" s="40"/>
      <c r="R38" s="252" t="s">
        <v>24</v>
      </c>
      <c r="S38" s="253"/>
      <c r="T38" s="254" t="s">
        <v>77</v>
      </c>
      <c r="U38" s="254"/>
      <c r="V38" s="374">
        <v>8</v>
      </c>
      <c r="W38" s="374"/>
      <c r="X38" s="40" t="s">
        <v>31</v>
      </c>
      <c r="Y38" s="42">
        <v>6</v>
      </c>
      <c r="Z38" s="40" t="s">
        <v>34</v>
      </c>
      <c r="AA38" s="42">
        <v>1</v>
      </c>
      <c r="AB38" s="40" t="s">
        <v>33</v>
      </c>
      <c r="AC38" s="73" t="s">
        <v>35</v>
      </c>
      <c r="AD38" s="68">
        <v>9</v>
      </c>
      <c r="AE38" s="73" t="s">
        <v>31</v>
      </c>
      <c r="AF38" s="42">
        <v>3</v>
      </c>
      <c r="AG38" s="73" t="s">
        <v>34</v>
      </c>
      <c r="AH38" s="42">
        <v>31</v>
      </c>
      <c r="AI38" s="64" t="s">
        <v>33</v>
      </c>
      <c r="AJ38" s="26"/>
      <c r="AK38" s="26"/>
      <c r="AL38" s="50">
        <v>1</v>
      </c>
      <c r="AM38" s="26"/>
      <c r="AN38" s="74" t="str">
        <f>IF(AM33=TRUE,(HOUR(AM39)*60+MINUTE(AM39))*S33,IF(AO32=TRUE,(HOUR(AM39)*60+MINUTE(AM39))*S33*4,"0"))</f>
        <v>0</v>
      </c>
      <c r="AO38" s="26"/>
      <c r="AP38" s="26" t="str">
        <f>IF(AM33=TRUE,IF(AO32=TRUE,AC39*S33,AC39*S33),IF(AO32=TRUE,AC39*S33*4,""))</f>
        <v/>
      </c>
      <c r="AQ38" s="26"/>
      <c r="AR38" s="26"/>
      <c r="AS38" s="26"/>
      <c r="AT38" s="26"/>
      <c r="AU38" s="28">
        <v>37</v>
      </c>
      <c r="AV38" s="26"/>
    </row>
    <row r="39" spans="1:48" ht="33" customHeight="1" x14ac:dyDescent="0.4">
      <c r="A39" s="26"/>
      <c r="B39" s="153"/>
      <c r="C39" s="157"/>
      <c r="D39" s="158"/>
      <c r="E39" s="158"/>
      <c r="F39" s="158"/>
      <c r="G39" s="158"/>
      <c r="H39" s="159"/>
      <c r="I39" s="256" t="s">
        <v>23</v>
      </c>
      <c r="J39" s="257"/>
      <c r="K39" s="257"/>
      <c r="L39" s="257"/>
      <c r="M39" s="385">
        <v>10</v>
      </c>
      <c r="N39" s="386"/>
      <c r="O39" s="75" t="s">
        <v>47</v>
      </c>
      <c r="P39" s="387">
        <v>0</v>
      </c>
      <c r="Q39" s="387"/>
      <c r="R39" s="75" t="s">
        <v>41</v>
      </c>
      <c r="S39" s="75" t="s">
        <v>35</v>
      </c>
      <c r="T39" s="386">
        <v>16</v>
      </c>
      <c r="U39" s="386"/>
      <c r="V39" s="75" t="s">
        <v>47</v>
      </c>
      <c r="W39" s="387"/>
      <c r="X39" s="387"/>
      <c r="Y39" s="75" t="s">
        <v>76</v>
      </c>
      <c r="Z39" s="75"/>
      <c r="AA39" s="75"/>
      <c r="AB39" s="75"/>
      <c r="AC39" s="386"/>
      <c r="AD39" s="386"/>
      <c r="AE39" s="75" t="s">
        <v>42</v>
      </c>
      <c r="AF39" s="75"/>
      <c r="AG39" s="75"/>
      <c r="AH39" s="75"/>
      <c r="AI39" s="76"/>
      <c r="AJ39" s="26"/>
      <c r="AK39" s="51">
        <f>TIME(M39,P39,0)</f>
        <v>0.41666666666666669</v>
      </c>
      <c r="AL39" s="51">
        <f>TIME(T39,W39,0)</f>
        <v>0.66666666666666663</v>
      </c>
      <c r="AM39" s="50">
        <f>IF(T42&lt;=23,(AL39-AK39),AL39+AL38-AK39)</f>
        <v>0.24999999999999994</v>
      </c>
      <c r="AN39" s="77">
        <f>IF(AN37="",IF(AN38&gt;0,AN38,0),IF(AN38&gt;0,AN37,AN37))</f>
        <v>7200</v>
      </c>
      <c r="AO39" s="77">
        <f>IF(AN39="",0,ROUNDDOWN(AN39/60,0))</f>
        <v>120</v>
      </c>
      <c r="AP39" s="77">
        <f>IF(AP37="",IF(AP38&gt;0,AP38,0),AP37)</f>
        <v>0</v>
      </c>
      <c r="AQ39" s="26">
        <f>IF(ROUNDDOWN((AN39-AP39)/60,0)&gt;0,ROUNDDOWN((AN39-AP39)/60,0),"_")</f>
        <v>120</v>
      </c>
      <c r="AR39" s="26"/>
      <c r="AS39" s="26"/>
      <c r="AT39" s="26"/>
      <c r="AU39" s="28">
        <v>38</v>
      </c>
      <c r="AV39" s="26"/>
    </row>
    <row r="40" spans="1:48" ht="21.75" customHeight="1" thickBot="1" x14ac:dyDescent="0.45">
      <c r="A40" s="26"/>
      <c r="B40" s="153"/>
      <c r="C40" s="157"/>
      <c r="D40" s="158"/>
      <c r="E40" s="158"/>
      <c r="F40" s="158"/>
      <c r="G40" s="158"/>
      <c r="H40" s="159"/>
      <c r="I40" s="247" t="s">
        <v>27</v>
      </c>
      <c r="J40" s="248"/>
      <c r="K40" s="221" t="s">
        <v>39</v>
      </c>
      <c r="L40" s="221"/>
      <c r="M40" s="386">
        <f>AO39</f>
        <v>120</v>
      </c>
      <c r="N40" s="386"/>
      <c r="O40" s="221" t="s">
        <v>40</v>
      </c>
      <c r="P40" s="221"/>
      <c r="Q40" s="387">
        <f>MOD(AN39,60)</f>
        <v>0</v>
      </c>
      <c r="R40" s="387"/>
      <c r="S40" s="249" t="s">
        <v>76</v>
      </c>
      <c r="T40" s="249"/>
      <c r="U40" s="249"/>
      <c r="V40" s="249"/>
      <c r="W40" s="249"/>
      <c r="X40" s="386">
        <f>AP39</f>
        <v>0</v>
      </c>
      <c r="Y40" s="386"/>
      <c r="Z40" s="145" t="s">
        <v>42</v>
      </c>
      <c r="AA40" s="78"/>
      <c r="AB40" s="79"/>
      <c r="AC40" s="79"/>
      <c r="AD40" s="79"/>
      <c r="AE40" s="79"/>
      <c r="AF40" s="80"/>
      <c r="AG40" s="80"/>
      <c r="AH40" s="143"/>
      <c r="AI40" s="81"/>
      <c r="AJ40" s="26"/>
      <c r="AK40" s="26"/>
      <c r="AL40" s="26"/>
      <c r="AM40" s="26"/>
      <c r="AN40" s="26"/>
      <c r="AO40" s="26"/>
      <c r="AP40" s="26"/>
      <c r="AQ40" s="26"/>
      <c r="AR40" s="26"/>
      <c r="AS40" s="26"/>
      <c r="AT40" s="26"/>
      <c r="AU40" s="28">
        <v>39</v>
      </c>
      <c r="AV40" s="26"/>
    </row>
    <row r="41" spans="1:48" ht="19.5" thickBot="1" x14ac:dyDescent="0.45">
      <c r="A41" s="26"/>
      <c r="B41" s="125">
        <v>14</v>
      </c>
      <c r="C41" s="238" t="s">
        <v>19</v>
      </c>
      <c r="D41" s="239"/>
      <c r="E41" s="239"/>
      <c r="F41" s="239"/>
      <c r="G41" s="239"/>
      <c r="H41" s="240"/>
      <c r="I41" s="238" t="s">
        <v>21</v>
      </c>
      <c r="J41" s="239"/>
      <c r="K41" s="239"/>
      <c r="L41" s="239"/>
      <c r="M41" s="241"/>
      <c r="N41" s="53"/>
      <c r="O41" s="242" t="s">
        <v>71</v>
      </c>
      <c r="P41" s="242"/>
      <c r="Q41" s="242"/>
      <c r="R41" s="142"/>
      <c r="S41" s="243" t="s">
        <v>72</v>
      </c>
      <c r="T41" s="243"/>
      <c r="U41" s="243"/>
      <c r="V41" s="243"/>
      <c r="W41" s="244"/>
      <c r="X41" s="245" t="s">
        <v>22</v>
      </c>
      <c r="Y41" s="239"/>
      <c r="Z41" s="239"/>
      <c r="AA41" s="239"/>
      <c r="AB41" s="239"/>
      <c r="AC41" s="239"/>
      <c r="AD41" s="239"/>
      <c r="AE41" s="241"/>
      <c r="AF41" s="53"/>
      <c r="AG41" s="53" t="s">
        <v>51</v>
      </c>
      <c r="AH41" s="53"/>
      <c r="AI41" s="54" t="s">
        <v>50</v>
      </c>
      <c r="AJ41" s="26"/>
      <c r="AK41" s="26"/>
      <c r="AL41" s="26"/>
      <c r="AM41" s="26"/>
      <c r="AN41" s="26"/>
      <c r="AO41" s="26"/>
      <c r="AP41" s="26"/>
      <c r="AQ41" s="26"/>
      <c r="AR41" s="26"/>
      <c r="AS41" s="26"/>
      <c r="AT41" s="26"/>
      <c r="AU41" s="28">
        <v>40</v>
      </c>
      <c r="AV41" s="26"/>
    </row>
    <row r="42" spans="1:48" ht="73.5" customHeight="1" thickBot="1" x14ac:dyDescent="0.45">
      <c r="A42" s="26"/>
      <c r="B42" s="131">
        <v>15</v>
      </c>
      <c r="C42" s="211" t="s">
        <v>20</v>
      </c>
      <c r="D42" s="212"/>
      <c r="E42" s="212"/>
      <c r="F42" s="212"/>
      <c r="G42" s="212"/>
      <c r="H42" s="213"/>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389"/>
      <c r="AJ42" s="26"/>
      <c r="AK42" s="26"/>
      <c r="AL42" s="26"/>
      <c r="AM42" s="26"/>
      <c r="AN42" s="26"/>
      <c r="AO42" s="26"/>
      <c r="AP42" s="26"/>
      <c r="AQ42" s="26"/>
      <c r="AR42" s="26"/>
      <c r="AS42" s="26"/>
      <c r="AT42" s="26"/>
      <c r="AU42" s="28">
        <v>41</v>
      </c>
      <c r="AV42" s="26"/>
    </row>
    <row r="43" spans="1:48" x14ac:dyDescent="0.4">
      <c r="A43" s="26"/>
      <c r="B43" s="216" t="s">
        <v>48</v>
      </c>
      <c r="C43" s="216"/>
      <c r="D43" s="216"/>
      <c r="E43" s="216"/>
      <c r="F43" s="216"/>
      <c r="G43" s="216"/>
      <c r="H43" s="216"/>
      <c r="I43" s="216"/>
      <c r="J43" s="26"/>
      <c r="K43" s="26"/>
      <c r="L43" s="26"/>
      <c r="M43" s="26"/>
      <c r="N43" s="26"/>
      <c r="O43" s="26"/>
      <c r="P43" s="26"/>
      <c r="Q43" s="26"/>
      <c r="R43" s="26"/>
      <c r="S43" s="26"/>
      <c r="T43" s="26"/>
      <c r="U43" s="217" t="s">
        <v>67</v>
      </c>
      <c r="V43" s="218"/>
      <c r="W43" s="218"/>
      <c r="X43" s="218"/>
      <c r="Y43" s="218"/>
      <c r="Z43" s="218"/>
      <c r="AA43" s="218"/>
      <c r="AB43" s="218"/>
      <c r="AC43" s="218"/>
      <c r="AD43" s="218"/>
      <c r="AE43" s="218"/>
      <c r="AF43" s="218"/>
      <c r="AG43" s="218"/>
      <c r="AH43" s="218"/>
      <c r="AI43" s="218"/>
      <c r="AJ43" s="26"/>
      <c r="AK43" s="26"/>
      <c r="AL43" s="26"/>
      <c r="AM43" s="26"/>
      <c r="AN43" s="26"/>
      <c r="AO43" s="26"/>
      <c r="AP43" s="26"/>
      <c r="AQ43" s="26"/>
      <c r="AR43" s="26"/>
      <c r="AS43" s="26"/>
      <c r="AT43" s="26"/>
      <c r="AU43" s="28">
        <v>42</v>
      </c>
      <c r="AV43" s="26"/>
    </row>
    <row r="44" spans="1:48" ht="15.75" customHeight="1" x14ac:dyDescent="0.4">
      <c r="A44" s="26"/>
      <c r="B44" s="219" t="s">
        <v>120</v>
      </c>
      <c r="C44" s="219"/>
      <c r="D44" s="219"/>
      <c r="E44" s="219"/>
      <c r="F44" s="219"/>
      <c r="G44" s="219"/>
      <c r="H44" s="219"/>
      <c r="I44" s="219"/>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26"/>
      <c r="AK44" s="26"/>
      <c r="AL44" s="26"/>
      <c r="AM44" s="26"/>
      <c r="AN44" s="26"/>
      <c r="AO44" s="26"/>
      <c r="AP44" s="26"/>
      <c r="AQ44" s="26"/>
      <c r="AR44" s="26"/>
      <c r="AS44" s="26"/>
      <c r="AT44" s="26"/>
      <c r="AU44" s="28">
        <v>43</v>
      </c>
      <c r="AV44" s="26"/>
    </row>
    <row r="45" spans="1:48" x14ac:dyDescent="0.4">
      <c r="A45" s="26"/>
      <c r="B45" s="220" t="s">
        <v>49</v>
      </c>
      <c r="C45" s="221"/>
      <c r="D45" s="390" t="s">
        <v>202</v>
      </c>
      <c r="E45" s="386"/>
      <c r="F45" s="386"/>
      <c r="G45" s="386"/>
      <c r="H45" s="391"/>
      <c r="I45" s="226" t="s">
        <v>147</v>
      </c>
      <c r="J45" s="392" t="s">
        <v>77</v>
      </c>
      <c r="K45" s="393"/>
      <c r="L45" s="386">
        <v>4</v>
      </c>
      <c r="M45" s="386"/>
      <c r="N45" s="75" t="s">
        <v>31</v>
      </c>
      <c r="O45" s="386">
        <v>10</v>
      </c>
      <c r="P45" s="386"/>
      <c r="Q45" s="75" t="s">
        <v>34</v>
      </c>
      <c r="R45" s="386">
        <v>15</v>
      </c>
      <c r="S45" s="386"/>
      <c r="T45" s="75" t="s">
        <v>33</v>
      </c>
      <c r="U45" s="206" t="s">
        <v>122</v>
      </c>
      <c r="V45" s="207"/>
      <c r="W45" s="207"/>
      <c r="X45" s="207"/>
      <c r="Y45" s="388" t="s">
        <v>206</v>
      </c>
      <c r="Z45" s="388"/>
      <c r="AA45" s="388"/>
      <c r="AB45" s="388"/>
      <c r="AC45" s="83" t="s">
        <v>36</v>
      </c>
      <c r="AD45" s="143"/>
      <c r="AE45" s="175" t="s">
        <v>52</v>
      </c>
      <c r="AF45" s="175"/>
      <c r="AG45" s="143"/>
      <c r="AH45" s="209" t="s">
        <v>208</v>
      </c>
      <c r="AI45" s="210"/>
      <c r="AJ45" s="26"/>
      <c r="AK45" s="26"/>
      <c r="AL45" s="26"/>
      <c r="AM45" s="26"/>
      <c r="AN45" s="26"/>
      <c r="AO45" s="26"/>
      <c r="AP45" s="26"/>
      <c r="AQ45" s="26"/>
      <c r="AR45" s="26"/>
      <c r="AS45" s="26"/>
      <c r="AT45" s="26"/>
      <c r="AU45" s="28">
        <v>44</v>
      </c>
      <c r="AV45" s="26"/>
    </row>
    <row r="46" spans="1:48" x14ac:dyDescent="0.4">
      <c r="A46" s="26"/>
      <c r="B46" s="222"/>
      <c r="C46" s="166"/>
      <c r="D46" s="400" t="s">
        <v>203</v>
      </c>
      <c r="E46" s="401"/>
      <c r="F46" s="401"/>
      <c r="G46" s="401"/>
      <c r="H46" s="402"/>
      <c r="I46" s="227"/>
      <c r="J46" s="403" t="s">
        <v>77</v>
      </c>
      <c r="K46" s="404"/>
      <c r="L46" s="401">
        <v>7</v>
      </c>
      <c r="M46" s="401"/>
      <c r="N46" s="84" t="s">
        <v>31</v>
      </c>
      <c r="O46" s="401">
        <v>6</v>
      </c>
      <c r="P46" s="401"/>
      <c r="Q46" s="84" t="s">
        <v>34</v>
      </c>
      <c r="R46" s="401">
        <v>1</v>
      </c>
      <c r="S46" s="401"/>
      <c r="T46" s="84" t="s">
        <v>33</v>
      </c>
      <c r="U46" s="188" t="s">
        <v>122</v>
      </c>
      <c r="V46" s="189"/>
      <c r="W46" s="189"/>
      <c r="X46" s="189"/>
      <c r="Y46" s="394" t="s">
        <v>206</v>
      </c>
      <c r="Z46" s="394"/>
      <c r="AA46" s="394"/>
      <c r="AB46" s="394"/>
      <c r="AC46" s="85" t="s">
        <v>36</v>
      </c>
      <c r="AD46" s="86"/>
      <c r="AE46" s="231" t="s">
        <v>52</v>
      </c>
      <c r="AF46" s="231"/>
      <c r="AG46" s="86"/>
      <c r="AH46" s="232" t="s">
        <v>208</v>
      </c>
      <c r="AI46" s="233"/>
      <c r="AJ46" s="26"/>
      <c r="AK46" s="26"/>
      <c r="AL46" s="26"/>
      <c r="AM46" s="26"/>
      <c r="AN46" s="26"/>
      <c r="AO46" s="26"/>
      <c r="AP46" s="26"/>
      <c r="AQ46" s="26"/>
      <c r="AR46" s="26"/>
      <c r="AS46" s="26"/>
      <c r="AT46" s="26"/>
      <c r="AU46" s="28">
        <v>45</v>
      </c>
      <c r="AV46" s="26"/>
    </row>
    <row r="47" spans="1:48" x14ac:dyDescent="0.4">
      <c r="A47" s="26"/>
      <c r="B47" s="223"/>
      <c r="C47" s="200"/>
      <c r="D47" s="395"/>
      <c r="E47" s="351"/>
      <c r="F47" s="351"/>
      <c r="G47" s="351"/>
      <c r="H47" s="396"/>
      <c r="I47" s="228"/>
      <c r="J47" s="397"/>
      <c r="K47" s="398"/>
      <c r="L47" s="351"/>
      <c r="M47" s="351"/>
      <c r="N47" s="87" t="s">
        <v>31</v>
      </c>
      <c r="O47" s="351"/>
      <c r="P47" s="351"/>
      <c r="Q47" s="87" t="s">
        <v>34</v>
      </c>
      <c r="R47" s="351"/>
      <c r="S47" s="351"/>
      <c r="T47" s="87" t="s">
        <v>33</v>
      </c>
      <c r="U47" s="180" t="s">
        <v>122</v>
      </c>
      <c r="V47" s="181"/>
      <c r="W47" s="181"/>
      <c r="X47" s="181"/>
      <c r="Y47" s="399"/>
      <c r="Z47" s="399"/>
      <c r="AA47" s="399"/>
      <c r="AB47" s="399"/>
      <c r="AC47" s="88" t="s">
        <v>36</v>
      </c>
      <c r="AD47" s="124"/>
      <c r="AE47" s="202" t="s">
        <v>52</v>
      </c>
      <c r="AF47" s="202"/>
      <c r="AG47" s="124"/>
      <c r="AH47" s="203" t="s">
        <v>208</v>
      </c>
      <c r="AI47" s="204"/>
      <c r="AJ47" s="26"/>
      <c r="AK47" s="26"/>
      <c r="AL47" s="26"/>
      <c r="AM47" s="26"/>
      <c r="AN47" s="26"/>
      <c r="AO47" s="26"/>
      <c r="AP47" s="26"/>
      <c r="AQ47" s="26"/>
      <c r="AR47" s="26"/>
      <c r="AS47" s="26"/>
      <c r="AT47" s="26"/>
      <c r="AU47" s="28">
        <v>46</v>
      </c>
      <c r="AV47" s="26"/>
    </row>
    <row r="48" spans="1:48" ht="18.75" customHeight="1" x14ac:dyDescent="0.4">
      <c r="A48" s="26"/>
      <c r="B48" s="171" t="s">
        <v>83</v>
      </c>
      <c r="C48" s="172"/>
      <c r="D48" s="172"/>
      <c r="E48" s="172"/>
      <c r="F48" s="173"/>
      <c r="G48" s="166" t="s">
        <v>53</v>
      </c>
      <c r="H48" s="166"/>
      <c r="I48" s="166"/>
      <c r="J48" s="130"/>
      <c r="K48" s="89" t="s">
        <v>55</v>
      </c>
      <c r="L48" s="61"/>
      <c r="M48" s="174" t="s">
        <v>56</v>
      </c>
      <c r="N48" s="174"/>
      <c r="O48" s="147"/>
      <c r="P48" s="175" t="s">
        <v>66</v>
      </c>
      <c r="Q48" s="175"/>
      <c r="R48" s="61"/>
      <c r="S48" s="176" t="s">
        <v>68</v>
      </c>
      <c r="T48" s="176"/>
      <c r="U48" s="176"/>
      <c r="V48" s="174"/>
      <c r="W48" s="174"/>
      <c r="X48" s="174"/>
      <c r="Y48" s="174"/>
      <c r="Z48" s="90" t="s">
        <v>36</v>
      </c>
      <c r="AA48" s="177" t="s">
        <v>57</v>
      </c>
      <c r="AB48" s="178"/>
      <c r="AC48" s="179"/>
      <c r="AD48" s="130"/>
      <c r="AE48" s="146" t="s">
        <v>51</v>
      </c>
      <c r="AF48" s="61"/>
      <c r="AG48" s="130"/>
      <c r="AH48" s="91" t="s">
        <v>50</v>
      </c>
      <c r="AI48" s="92"/>
      <c r="AJ48" s="26"/>
      <c r="AK48" s="26"/>
      <c r="AL48" s="26"/>
      <c r="AM48" s="26"/>
      <c r="AN48" s="26"/>
      <c r="AO48" s="26"/>
      <c r="AP48" s="26"/>
      <c r="AQ48" s="26"/>
      <c r="AR48" s="26"/>
      <c r="AS48" s="26"/>
      <c r="AT48" s="26"/>
      <c r="AU48" s="28">
        <v>47</v>
      </c>
      <c r="AV48" s="26"/>
    </row>
    <row r="49" spans="1:48" ht="18.75" customHeight="1" x14ac:dyDescent="0.4">
      <c r="A49" s="26"/>
      <c r="B49" s="164" t="s">
        <v>84</v>
      </c>
      <c r="C49" s="158"/>
      <c r="D49" s="158"/>
      <c r="E49" s="158"/>
      <c r="F49" s="165"/>
      <c r="G49" s="166" t="s">
        <v>54</v>
      </c>
      <c r="H49" s="166"/>
      <c r="I49" s="166"/>
      <c r="J49" s="167" t="s">
        <v>121</v>
      </c>
      <c r="K49" s="167"/>
      <c r="L49" s="167"/>
      <c r="M49" s="167"/>
      <c r="N49" s="167"/>
      <c r="O49" s="167"/>
      <c r="P49" s="167"/>
      <c r="Q49" s="167"/>
      <c r="R49" s="167"/>
      <c r="S49" s="167"/>
      <c r="T49" s="146"/>
      <c r="U49" s="61"/>
      <c r="V49" s="61"/>
      <c r="W49" s="61"/>
      <c r="X49" s="61"/>
      <c r="Y49" s="61"/>
      <c r="Z49" s="61"/>
      <c r="AA49" s="168" t="s">
        <v>85</v>
      </c>
      <c r="AB49" s="169"/>
      <c r="AC49" s="170"/>
      <c r="AD49" s="191" t="s">
        <v>58</v>
      </c>
      <c r="AE49" s="192"/>
      <c r="AF49" s="192"/>
      <c r="AG49" s="192"/>
      <c r="AH49" s="192"/>
      <c r="AI49" s="193"/>
      <c r="AJ49" s="26"/>
      <c r="AK49" s="26"/>
      <c r="AL49" s="26"/>
      <c r="AM49" s="26"/>
      <c r="AN49" s="26"/>
      <c r="AO49" s="26"/>
      <c r="AP49" s="26"/>
      <c r="AQ49" s="26"/>
      <c r="AR49" s="26"/>
      <c r="AS49" s="26"/>
      <c r="AT49" s="26"/>
      <c r="AU49" s="28">
        <v>48</v>
      </c>
      <c r="AV49" s="26"/>
    </row>
    <row r="50" spans="1:48" ht="14.25" customHeight="1" x14ac:dyDescent="0.4">
      <c r="A50" s="26"/>
      <c r="B50" s="196" t="s">
        <v>82</v>
      </c>
      <c r="C50" s="197"/>
      <c r="D50" s="197"/>
      <c r="E50" s="197"/>
      <c r="F50" s="198"/>
      <c r="G50" s="87"/>
      <c r="H50" s="87"/>
      <c r="I50" s="87"/>
      <c r="J50" s="144" t="s">
        <v>37</v>
      </c>
      <c r="K50" s="351">
        <v>10</v>
      </c>
      <c r="L50" s="351"/>
      <c r="M50" s="123" t="s">
        <v>42</v>
      </c>
      <c r="N50" s="123"/>
      <c r="O50" s="87" t="s">
        <v>37</v>
      </c>
      <c r="P50" s="351">
        <v>15</v>
      </c>
      <c r="Q50" s="351"/>
      <c r="R50" s="123" t="s">
        <v>42</v>
      </c>
      <c r="S50" s="123"/>
      <c r="T50" s="87"/>
      <c r="U50" s="87"/>
      <c r="V50" s="87"/>
      <c r="W50" s="87"/>
      <c r="X50" s="87"/>
      <c r="Y50" s="87"/>
      <c r="Z50" s="87"/>
      <c r="AA50" s="196" t="s">
        <v>86</v>
      </c>
      <c r="AB50" s="200"/>
      <c r="AC50" s="201"/>
      <c r="AD50" s="194"/>
      <c r="AE50" s="194"/>
      <c r="AF50" s="194"/>
      <c r="AG50" s="194"/>
      <c r="AH50" s="194"/>
      <c r="AI50" s="195"/>
      <c r="AJ50" s="26"/>
      <c r="AK50" s="26"/>
      <c r="AL50" s="26"/>
      <c r="AM50" s="26"/>
      <c r="AN50" s="26"/>
      <c r="AO50" s="26"/>
      <c r="AP50" s="26"/>
      <c r="AQ50" s="26"/>
      <c r="AR50" s="26"/>
      <c r="AS50" s="26"/>
      <c r="AT50" s="26"/>
      <c r="AU50" s="28">
        <v>49</v>
      </c>
      <c r="AV50" s="26"/>
    </row>
    <row r="51" spans="1:48" x14ac:dyDescent="0.4">
      <c r="A51" s="26"/>
      <c r="B51" s="93" t="str">
        <f>IF(EXACT(W27,AO23),IF(AQ23="_","",AK14),"")</f>
        <v>固月</v>
      </c>
      <c r="C51" s="94">
        <f>IF(EXACT(W27,AO23),IF(AQ23="_","",AQ23),"")</f>
        <v>150</v>
      </c>
      <c r="D51" s="95"/>
      <c r="E51" s="93" t="str">
        <f>IF(ISERROR(AQ31),"",IF(EXACT(S32,AO30),IF(AQ31="_","",AK15),""))</f>
        <v/>
      </c>
      <c r="F51" s="94" t="str">
        <f>IF(ISERROR(AQ31),"",IF(EXACT(S32,AO30),IF(AQ31="_","",AQ31),""))</f>
        <v/>
      </c>
      <c r="G51" s="95"/>
      <c r="H51" s="93" t="str">
        <f>IF(ISERROR(AQ39),"",IF(EXACT(M40,AO39),IF(AQ39="_","",AK16),""))</f>
        <v>短月</v>
      </c>
      <c r="I51" s="94">
        <f>IF(ISERROR(AQ39),"",IF(EXACT(M40,AO39),IF(AQ39="_","",AQ39),""))</f>
        <v>120</v>
      </c>
      <c r="J51" s="26"/>
      <c r="K51" s="26"/>
      <c r="L51" s="26"/>
      <c r="M51" s="190" t="s">
        <v>123</v>
      </c>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96"/>
      <c r="AK51" s="26"/>
      <c r="AL51" s="26"/>
      <c r="AM51" s="26"/>
      <c r="AN51" s="26"/>
      <c r="AO51" s="26"/>
      <c r="AP51" s="26"/>
      <c r="AQ51" s="26"/>
      <c r="AR51" s="26"/>
      <c r="AS51" s="26"/>
      <c r="AT51" s="26"/>
      <c r="AU51" s="28">
        <v>50</v>
      </c>
      <c r="AV51" s="26"/>
    </row>
    <row r="52" spans="1:48" x14ac:dyDescent="0.4">
      <c r="A52" s="26"/>
      <c r="B52" s="27"/>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8">
        <v>51</v>
      </c>
      <c r="AV52" s="26"/>
    </row>
    <row r="53" spans="1:48" x14ac:dyDescent="0.4">
      <c r="AU53" s="23">
        <v>52</v>
      </c>
    </row>
    <row r="54" spans="1:48" x14ac:dyDescent="0.4">
      <c r="AU54" s="23">
        <v>53</v>
      </c>
    </row>
    <row r="55" spans="1:48" x14ac:dyDescent="0.4">
      <c r="AU55" s="23">
        <v>54</v>
      </c>
    </row>
    <row r="56" spans="1:48" x14ac:dyDescent="0.4">
      <c r="AU56" s="23">
        <v>55</v>
      </c>
    </row>
    <row r="57" spans="1:48" x14ac:dyDescent="0.4">
      <c r="AU57" s="23">
        <v>56</v>
      </c>
    </row>
    <row r="58" spans="1:48" x14ac:dyDescent="0.4">
      <c r="AU58" s="23">
        <v>57</v>
      </c>
    </row>
    <row r="59" spans="1:48" x14ac:dyDescent="0.4">
      <c r="AU59" s="23">
        <v>58</v>
      </c>
    </row>
    <row r="60" spans="1:48" x14ac:dyDescent="0.4">
      <c r="AU60" s="23">
        <v>59</v>
      </c>
    </row>
    <row r="61" spans="1:48" x14ac:dyDescent="0.4">
      <c r="AU61" s="23">
        <v>60</v>
      </c>
    </row>
    <row r="62" spans="1:48" x14ac:dyDescent="0.4">
      <c r="AU62" s="23">
        <v>61</v>
      </c>
    </row>
    <row r="63" spans="1:48" x14ac:dyDescent="0.4">
      <c r="AU63" s="23">
        <v>62</v>
      </c>
    </row>
    <row r="64" spans="1:48" x14ac:dyDescent="0.4">
      <c r="AU64" s="23">
        <v>63</v>
      </c>
    </row>
    <row r="65" spans="47:47" x14ac:dyDescent="0.4">
      <c r="AU65" s="23">
        <v>64</v>
      </c>
    </row>
    <row r="66" spans="47:47" x14ac:dyDescent="0.4">
      <c r="AU66" s="23"/>
    </row>
    <row r="67" spans="47:47" x14ac:dyDescent="0.4">
      <c r="AU67" s="23"/>
    </row>
    <row r="68" spans="47:47" x14ac:dyDescent="0.4">
      <c r="AU68" s="23"/>
    </row>
    <row r="69" spans="47:47" x14ac:dyDescent="0.4">
      <c r="AU69" s="23"/>
    </row>
    <row r="70" spans="47:47" x14ac:dyDescent="0.4">
      <c r="AU70" s="23"/>
    </row>
    <row r="71" spans="47:47" x14ac:dyDescent="0.4">
      <c r="AU71" s="23"/>
    </row>
    <row r="72" spans="47:47" x14ac:dyDescent="0.4">
      <c r="AU72" s="23"/>
    </row>
    <row r="73" spans="47:47" x14ac:dyDescent="0.4">
      <c r="AU73" s="23"/>
    </row>
    <row r="74" spans="47:47" x14ac:dyDescent="0.4">
      <c r="AU74" s="23"/>
    </row>
    <row r="75" spans="47:47" x14ac:dyDescent="0.4">
      <c r="AU75" s="23"/>
    </row>
    <row r="76" spans="47:47" x14ac:dyDescent="0.4">
      <c r="AU76" s="23"/>
    </row>
    <row r="77" spans="47:47" x14ac:dyDescent="0.4">
      <c r="AU77" s="23"/>
    </row>
    <row r="78" spans="47:47" x14ac:dyDescent="0.4">
      <c r="AU78" s="23"/>
    </row>
    <row r="79" spans="47:47" x14ac:dyDescent="0.4">
      <c r="AU79" s="23"/>
    </row>
  </sheetData>
  <sheetProtection selectLockedCells="1" selectUnlockedCells="1"/>
  <mergeCells count="231">
    <mergeCell ref="AH47:AI47"/>
    <mergeCell ref="B48:F48"/>
    <mergeCell ref="G48:I48"/>
    <mergeCell ref="M48:N48"/>
    <mergeCell ref="P48:Q48"/>
    <mergeCell ref="S48:U48"/>
    <mergeCell ref="V48:Y48"/>
    <mergeCell ref="AA48:AC48"/>
    <mergeCell ref="M51:AI51"/>
    <mergeCell ref="B49:F49"/>
    <mergeCell ref="G49:I49"/>
    <mergeCell ref="J49:S49"/>
    <mergeCell ref="AA49:AC49"/>
    <mergeCell ref="AD49:AI50"/>
    <mergeCell ref="B50:F50"/>
    <mergeCell ref="K50:L50"/>
    <mergeCell ref="P50:Q50"/>
    <mergeCell ref="AA50:AC50"/>
    <mergeCell ref="U47:X47"/>
    <mergeCell ref="Y47:AB47"/>
    <mergeCell ref="D46:H46"/>
    <mergeCell ref="J46:K46"/>
    <mergeCell ref="L46:M46"/>
    <mergeCell ref="O46:P46"/>
    <mergeCell ref="R46:S46"/>
    <mergeCell ref="U46:X46"/>
    <mergeCell ref="AE47:AF47"/>
    <mergeCell ref="O45:P45"/>
    <mergeCell ref="R45:S45"/>
    <mergeCell ref="U45:X45"/>
    <mergeCell ref="Y45:AB45"/>
    <mergeCell ref="AE45:AF45"/>
    <mergeCell ref="AH45:AI45"/>
    <mergeCell ref="C42:H42"/>
    <mergeCell ref="I42:AI42"/>
    <mergeCell ref="B43:I43"/>
    <mergeCell ref="U43:AI43"/>
    <mergeCell ref="B44:I44"/>
    <mergeCell ref="B45:C47"/>
    <mergeCell ref="D45:H45"/>
    <mergeCell ref="I45:I47"/>
    <mergeCell ref="J45:K45"/>
    <mergeCell ref="L45:M45"/>
    <mergeCell ref="Y46:AB46"/>
    <mergeCell ref="AE46:AF46"/>
    <mergeCell ref="AH46:AI46"/>
    <mergeCell ref="D47:H47"/>
    <mergeCell ref="J47:K47"/>
    <mergeCell ref="L47:M47"/>
    <mergeCell ref="O47:P47"/>
    <mergeCell ref="R47:S47"/>
    <mergeCell ref="C41:H41"/>
    <mergeCell ref="I41:M41"/>
    <mergeCell ref="O41:Q41"/>
    <mergeCell ref="S41:W41"/>
    <mergeCell ref="X41:AE41"/>
    <mergeCell ref="P39:Q39"/>
    <mergeCell ref="T39:U39"/>
    <mergeCell ref="W39:X39"/>
    <mergeCell ref="AC39:AD39"/>
    <mergeCell ref="I40:J40"/>
    <mergeCell ref="K40:L40"/>
    <mergeCell ref="M40:N40"/>
    <mergeCell ref="O40:P40"/>
    <mergeCell ref="Q40:R40"/>
    <mergeCell ref="S40:W40"/>
    <mergeCell ref="Y37:Z37"/>
    <mergeCell ref="B38:B40"/>
    <mergeCell ref="C38:H40"/>
    <mergeCell ref="J38:L38"/>
    <mergeCell ref="N38:P38"/>
    <mergeCell ref="R38:S38"/>
    <mergeCell ref="T38:U38"/>
    <mergeCell ref="V38:W38"/>
    <mergeCell ref="I39:L39"/>
    <mergeCell ref="M39:N39"/>
    <mergeCell ref="C37:H37"/>
    <mergeCell ref="J37:L37"/>
    <mergeCell ref="N37:P37"/>
    <mergeCell ref="Q37:R37"/>
    <mergeCell ref="S37:T37"/>
    <mergeCell ref="V37:W37"/>
    <mergeCell ref="X40:Y40"/>
    <mergeCell ref="B27:B31"/>
    <mergeCell ref="AC34:AD34"/>
    <mergeCell ref="B35:B36"/>
    <mergeCell ref="C35:H36"/>
    <mergeCell ref="J35:Q35"/>
    <mergeCell ref="R35:S35"/>
    <mergeCell ref="T35:U35"/>
    <mergeCell ref="V35:W35"/>
    <mergeCell ref="I36:T36"/>
    <mergeCell ref="I34:L34"/>
    <mergeCell ref="M34:N34"/>
    <mergeCell ref="P34:Q34"/>
    <mergeCell ref="T34:U34"/>
    <mergeCell ref="W34:X34"/>
    <mergeCell ref="Y34:AB34"/>
    <mergeCell ref="B32:B34"/>
    <mergeCell ref="C32:H34"/>
    <mergeCell ref="I32:L32"/>
    <mergeCell ref="N32:O32"/>
    <mergeCell ref="Q32:R32"/>
    <mergeCell ref="S32:T32"/>
    <mergeCell ref="U32:V32"/>
    <mergeCell ref="W32:X32"/>
    <mergeCell ref="Y32:AB32"/>
    <mergeCell ref="I30:J30"/>
    <mergeCell ref="K30:L30"/>
    <mergeCell ref="N30:O30"/>
    <mergeCell ref="T30:U30"/>
    <mergeCell ref="W30:X30"/>
    <mergeCell ref="Y30:AB30"/>
    <mergeCell ref="AC30:AD30"/>
    <mergeCell ref="AC32:AD32"/>
    <mergeCell ref="I33:L33"/>
    <mergeCell ref="N33:O33"/>
    <mergeCell ref="Q33:R33"/>
    <mergeCell ref="S33:T33"/>
    <mergeCell ref="U33:V33"/>
    <mergeCell ref="Z33:AI33"/>
    <mergeCell ref="AC31:AD31"/>
    <mergeCell ref="I31:J31"/>
    <mergeCell ref="K31:L31"/>
    <mergeCell ref="N31:O31"/>
    <mergeCell ref="T31:U31"/>
    <mergeCell ref="W31:X31"/>
    <mergeCell ref="Y31:AB31"/>
    <mergeCell ref="AC26:AE26"/>
    <mergeCell ref="AF26:AH26"/>
    <mergeCell ref="C27:H31"/>
    <mergeCell ref="J27:R27"/>
    <mergeCell ref="S27:T27"/>
    <mergeCell ref="U27:V27"/>
    <mergeCell ref="W27:X27"/>
    <mergeCell ref="I29:J29"/>
    <mergeCell ref="K29:L29"/>
    <mergeCell ref="N29:O29"/>
    <mergeCell ref="T29:U29"/>
    <mergeCell ref="Y27:Z27"/>
    <mergeCell ref="AA27:AB27"/>
    <mergeCell ref="AC27:AF27"/>
    <mergeCell ref="AG27:AH27"/>
    <mergeCell ref="I28:N28"/>
    <mergeCell ref="O28:P28"/>
    <mergeCell ref="Q28:S28"/>
    <mergeCell ref="U28:Z28"/>
    <mergeCell ref="AA28:AB28"/>
    <mergeCell ref="AC28:AE28"/>
    <mergeCell ref="W29:X29"/>
    <mergeCell ref="Y29:AB29"/>
    <mergeCell ref="AC29:AD29"/>
    <mergeCell ref="B25:B26"/>
    <mergeCell ref="C25:H26"/>
    <mergeCell ref="J25:K25"/>
    <mergeCell ref="AB20:AC20"/>
    <mergeCell ref="Z21:AD21"/>
    <mergeCell ref="C22:H22"/>
    <mergeCell ref="I22:AI22"/>
    <mergeCell ref="C23:H23"/>
    <mergeCell ref="I23:L23"/>
    <mergeCell ref="M23:AI23"/>
    <mergeCell ref="B20:B21"/>
    <mergeCell ref="C20:H21"/>
    <mergeCell ref="J20:J21"/>
    <mergeCell ref="L20:L21"/>
    <mergeCell ref="M20:R21"/>
    <mergeCell ref="S20:T20"/>
    <mergeCell ref="S25:U25"/>
    <mergeCell ref="W25:Y25"/>
    <mergeCell ref="AA25:AD25"/>
    <mergeCell ref="AF25:AI25"/>
    <mergeCell ref="J26:L26"/>
    <mergeCell ref="N26:Q26"/>
    <mergeCell ref="S26:U26"/>
    <mergeCell ref="Y26:AA26"/>
    <mergeCell ref="C19:H19"/>
    <mergeCell ref="I19:AI19"/>
    <mergeCell ref="J15:Q15"/>
    <mergeCell ref="S15:X15"/>
    <mergeCell ref="Z15:AE15"/>
    <mergeCell ref="X16:Z16"/>
    <mergeCell ref="AA16:AH16"/>
    <mergeCell ref="C24:H24"/>
    <mergeCell ref="I24:J24"/>
    <mergeCell ref="L24:N24"/>
    <mergeCell ref="P24:R24"/>
    <mergeCell ref="B17:B18"/>
    <mergeCell ref="C17:H17"/>
    <mergeCell ref="I17:X17"/>
    <mergeCell ref="Y17:AI17"/>
    <mergeCell ref="C18:H18"/>
    <mergeCell ref="AC13:AI13"/>
    <mergeCell ref="J14:L14"/>
    <mergeCell ref="N14:Q14"/>
    <mergeCell ref="S14:V14"/>
    <mergeCell ref="X14:AA14"/>
    <mergeCell ref="AC14:AG14"/>
    <mergeCell ref="I18:X18"/>
    <mergeCell ref="Y18:Z18"/>
    <mergeCell ref="AA18:AB18"/>
    <mergeCell ref="AC18:AD18"/>
    <mergeCell ref="B9:T9"/>
    <mergeCell ref="B10:AG10"/>
    <mergeCell ref="C12:H12"/>
    <mergeCell ref="I12:AI12"/>
    <mergeCell ref="B13:B16"/>
    <mergeCell ref="C13:H16"/>
    <mergeCell ref="J13:L13"/>
    <mergeCell ref="P13:U13"/>
    <mergeCell ref="W13:X13"/>
    <mergeCell ref="Z13:AA13"/>
    <mergeCell ref="V8:Y8"/>
    <mergeCell ref="Z8:AA8"/>
    <mergeCell ref="AC8:AE8"/>
    <mergeCell ref="AG8:AI8"/>
    <mergeCell ref="V4:Y4"/>
    <mergeCell ref="Z4:AI4"/>
    <mergeCell ref="V5:Y5"/>
    <mergeCell ref="Z5:AI5"/>
    <mergeCell ref="V6:Y6"/>
    <mergeCell ref="Z6:AI6"/>
    <mergeCell ref="A1:AI1"/>
    <mergeCell ref="B2:H2"/>
    <mergeCell ref="V3:X3"/>
    <mergeCell ref="Y3:Z3"/>
    <mergeCell ref="AA3:AB3"/>
    <mergeCell ref="AD3:AE3"/>
    <mergeCell ref="AG3:AH3"/>
    <mergeCell ref="V7:Y7"/>
    <mergeCell ref="Z7:AI7"/>
  </mergeCells>
  <phoneticPr fontId="1"/>
  <conditionalFormatting sqref="B51:C51">
    <cfRule type="expression" dxfId="5" priority="4">
      <formula>$C$51&lt;120</formula>
    </cfRule>
  </conditionalFormatting>
  <conditionalFormatting sqref="E51:F51">
    <cfRule type="expression" dxfId="4" priority="5">
      <formula>$F$51&lt;120</formula>
    </cfRule>
  </conditionalFormatting>
  <conditionalFormatting sqref="H51:I51">
    <cfRule type="expression" dxfId="3" priority="6">
      <formula>$I$51&lt;120</formula>
    </cfRule>
  </conditionalFormatting>
  <conditionalFormatting sqref="Q28:S28">
    <cfRule type="expression" dxfId="2" priority="3">
      <formula>LEN($Q$28)&gt;2</formula>
    </cfRule>
  </conditionalFormatting>
  <conditionalFormatting sqref="S33:T33">
    <cfRule type="expression" dxfId="1" priority="2">
      <formula>LEN($S$33)&gt;2</formula>
    </cfRule>
  </conditionalFormatting>
  <conditionalFormatting sqref="AJ20">
    <cfRule type="expression" dxfId="0" priority="1">
      <formula>OR($S$20="",$U$20="",$W$20="",$Y$20="")</formula>
    </cfRule>
  </conditionalFormatting>
  <dataValidations count="14">
    <dataValidation type="list" allowBlank="1" showInputMessage="1" showErrorMessage="1" sqref="J45:K47" xr:uid="{00000000-0002-0000-0100-000000000000}">
      <formula1>$AK$19:$AK$20</formula1>
    </dataValidation>
    <dataValidation type="list" allowBlank="1" showInputMessage="1" showErrorMessage="1" sqref="AA18:AB18" xr:uid="{00000000-0002-0000-0100-000001000000}">
      <formula1>$AK$18:$AK$20</formula1>
    </dataValidation>
    <dataValidation type="list" allowBlank="1" showInputMessage="1" showErrorMessage="1" sqref="K29:L31 M34:N34" xr:uid="{00000000-0002-0000-0100-000002000000}">
      <formula1>$AS$1:$AS$24</formula1>
    </dataValidation>
    <dataValidation type="list" allowBlank="1" showInputMessage="1" showErrorMessage="1" sqref="N29:O31 W39:X39 P39:Q39 W34:X34 P34:Q34 W29:X31" xr:uid="{00000000-0002-0000-0100-000003000000}">
      <formula1>$AT$1:$AT$13</formula1>
    </dataValidation>
    <dataValidation type="list" errorStyle="warning" allowBlank="1" showInputMessage="1" showErrorMessage="1" errorTitle="手入力について" error="原則としてリスト内の日数を選択してください。_x000a_該当するものがない場合のみ、手入力としてください。" sqref="Q28:S28 S33:T33" xr:uid="{00000000-0002-0000-0100-000004000000}">
      <formula1>$AS$1:$AS$32</formula1>
    </dataValidation>
    <dataValidation type="list" allowBlank="1" showInputMessage="1" showErrorMessage="1" sqref="AC28:AE28" xr:uid="{00000000-0002-0000-0100-000005000000}">
      <formula1>$AS$1:$AS$8</formula1>
    </dataValidation>
    <dataValidation type="list" allowBlank="1" showInputMessage="1" showErrorMessage="1" sqref="T29:U31 T39:U39 T34:U34" xr:uid="{00000000-0002-0000-0100-000006000000}">
      <formula1>$AS$1:$AS$36</formula1>
    </dataValidation>
    <dataValidation allowBlank="1" showInputMessage="1" showErrorMessage="1" promptTitle="原則として自動計算の結果を使用してください" prompt="このセルには、下記就労条件の入力結果が自動計算で表示されます。_x000a_自動計算の結果と異なる記載を行う必要がある場合（※）のみ、手入力してください。_x000a__x000a_（※）３交代制や、24時間勤務で途中に長時間の休憩を挟むシフトなど" sqref="S32:T32" xr:uid="{00000000-0002-0000-0100-000007000000}"/>
    <dataValidation type="list" allowBlank="1" showInputMessage="1" showErrorMessage="1" promptTitle="短時間勤務制度欄の入力について" prompt="短時間勤務制度を利用する場合も、9又は10の就労時間欄を記載してください。" sqref="M39:N39" xr:uid="{00000000-0002-0000-0100-000008000000}">
      <formula1>$AS$1:$AS$24</formula1>
    </dataValidation>
    <dataValidation allowBlank="1" showInputMessage="1" showErrorMessage="1" promptTitle="原則として自動計算の結果を使用してください" prompt="このセルには、下記就労条件の入力結果が自動計算で表示されます。_x000a_自動計算の結果と異なる記載を行う必要がある場合（※）のみ、手入力してください。_x000a__x000a_（※）平時勤務のほかに土日祝日勤務があり、勤務時間がそれぞれ異なる場合等" sqref="W27:X27" xr:uid="{00000000-0002-0000-0100-000009000000}"/>
    <dataValidation type="list" errorStyle="warning" allowBlank="1" showInputMessage="1" showErrorMessage="1" errorTitle="和暦で入力してください" error="左のセルから元号を選択し、和暦で入力してください。" sqref="U20" xr:uid="{00000000-0002-0000-0100-00000A000000}">
      <formula1>$AU$1:$AU$65</formula1>
    </dataValidation>
    <dataValidation type="list" allowBlank="1" showInputMessage="1" showErrorMessage="1" sqref="W20" xr:uid="{00000000-0002-0000-0100-00000B000000}">
      <formula1>$AS$1:$AS$13</formula1>
    </dataValidation>
    <dataValidation type="list" allowBlank="1" showInputMessage="1" showErrorMessage="1" sqref="Y20" xr:uid="{00000000-0002-0000-0100-00000C000000}">
      <formula1>$AS$1:$AS$32</formula1>
    </dataValidation>
    <dataValidation type="list" allowBlank="1" showInputMessage="1" showErrorMessage="1" sqref="S20:T20" xr:uid="{00000000-0002-0000-0100-00000D000000}">
      <formula1>$AK$17:$AK$20</formula1>
    </dataValidation>
  </dataValidations>
  <pageMargins left="0.70866141732283472" right="0.24" top="0.31" bottom="0.2" header="0.31496062992125984" footer="0.2"/>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10</xdr:col>
                    <xdr:colOff>38100</xdr:colOff>
                    <xdr:row>19</xdr:row>
                    <xdr:rowOff>76200</xdr:rowOff>
                  </from>
                  <to>
                    <xdr:col>11</xdr:col>
                    <xdr:colOff>19050</xdr:colOff>
                    <xdr:row>20</xdr:row>
                    <xdr:rowOff>161925</xdr:rowOff>
                  </to>
                </anchor>
              </controlPr>
            </control>
          </mc:Choice>
        </mc:AlternateContent>
        <mc:AlternateContent xmlns:mc="http://schemas.openxmlformats.org/markup-compatibility/2006">
          <mc:Choice Requires="x14">
            <control shapeId="17410" r:id="rId5" name="Check Box 2">
              <controlPr defaultSize="0" autoFill="0" autoLine="0" autoPict="0" altText="">
                <anchor moveWithCells="1">
                  <from>
                    <xdr:col>32</xdr:col>
                    <xdr:colOff>28575</xdr:colOff>
                    <xdr:row>46</xdr:row>
                    <xdr:rowOff>200025</xdr:rowOff>
                  </from>
                  <to>
                    <xdr:col>33</xdr:col>
                    <xdr:colOff>9525</xdr:colOff>
                    <xdr:row>48</xdr:row>
                    <xdr:rowOff>76200</xdr:rowOff>
                  </to>
                </anchor>
              </controlPr>
            </control>
          </mc:Choice>
        </mc:AlternateContent>
        <mc:AlternateContent xmlns:mc="http://schemas.openxmlformats.org/markup-compatibility/2006">
          <mc:Choice Requires="x14">
            <control shapeId="17411" r:id="rId6" name="Check Box 3">
              <controlPr defaultSize="0" autoFill="0" autoLine="0" autoPict="0" altText="">
                <anchor moveWithCells="1">
                  <from>
                    <xdr:col>29</xdr:col>
                    <xdr:colOff>47625</xdr:colOff>
                    <xdr:row>46</xdr:row>
                    <xdr:rowOff>200025</xdr:rowOff>
                  </from>
                  <to>
                    <xdr:col>30</xdr:col>
                    <xdr:colOff>28575</xdr:colOff>
                    <xdr:row>48</xdr:row>
                    <xdr:rowOff>76200</xdr:rowOff>
                  </to>
                </anchor>
              </controlPr>
            </control>
          </mc:Choice>
        </mc:AlternateContent>
        <mc:AlternateContent xmlns:mc="http://schemas.openxmlformats.org/markup-compatibility/2006">
          <mc:Choice Requires="x14">
            <control shapeId="17412" r:id="rId7" name="Check Box 4">
              <controlPr defaultSize="0" autoFill="0" autoLine="0" autoPict="0" altText="">
                <anchor moveWithCells="1">
                  <from>
                    <xdr:col>9</xdr:col>
                    <xdr:colOff>38100</xdr:colOff>
                    <xdr:row>46</xdr:row>
                    <xdr:rowOff>180975</xdr:rowOff>
                  </from>
                  <to>
                    <xdr:col>10</xdr:col>
                    <xdr:colOff>19050</xdr:colOff>
                    <xdr:row>48</xdr:row>
                    <xdr:rowOff>57150</xdr:rowOff>
                  </to>
                </anchor>
              </controlPr>
            </control>
          </mc:Choice>
        </mc:AlternateContent>
        <mc:AlternateContent xmlns:mc="http://schemas.openxmlformats.org/markup-compatibility/2006">
          <mc:Choice Requires="x14">
            <control shapeId="17413" r:id="rId8" name="Check Box 5">
              <controlPr defaultSize="0" autoFill="0" autoLine="0" autoPict="0" altText="">
                <anchor moveWithCells="1">
                  <from>
                    <xdr:col>11</xdr:col>
                    <xdr:colOff>38100</xdr:colOff>
                    <xdr:row>46</xdr:row>
                    <xdr:rowOff>180975</xdr:rowOff>
                  </from>
                  <to>
                    <xdr:col>12</xdr:col>
                    <xdr:colOff>19050</xdr:colOff>
                    <xdr:row>48</xdr:row>
                    <xdr:rowOff>57150</xdr:rowOff>
                  </to>
                </anchor>
              </controlPr>
            </control>
          </mc:Choice>
        </mc:AlternateContent>
        <mc:AlternateContent xmlns:mc="http://schemas.openxmlformats.org/markup-compatibility/2006">
          <mc:Choice Requires="x14">
            <control shapeId="17414" r:id="rId9" name="Check Box 6">
              <controlPr defaultSize="0" autoFill="0" autoLine="0" autoPict="0" altText="">
                <anchor moveWithCells="1">
                  <from>
                    <xdr:col>14</xdr:col>
                    <xdr:colOff>47625</xdr:colOff>
                    <xdr:row>46</xdr:row>
                    <xdr:rowOff>180975</xdr:rowOff>
                  </from>
                  <to>
                    <xdr:col>15</xdr:col>
                    <xdr:colOff>28575</xdr:colOff>
                    <xdr:row>48</xdr:row>
                    <xdr:rowOff>57150</xdr:rowOff>
                  </to>
                </anchor>
              </controlPr>
            </control>
          </mc:Choice>
        </mc:AlternateContent>
        <mc:AlternateContent xmlns:mc="http://schemas.openxmlformats.org/markup-compatibility/2006">
          <mc:Choice Requires="x14">
            <control shapeId="17415" r:id="rId10" name="Check Box 7">
              <controlPr defaultSize="0" autoFill="0" autoLine="0" autoPict="0" altText="">
                <anchor moveWithCells="1">
                  <from>
                    <xdr:col>17</xdr:col>
                    <xdr:colOff>28575</xdr:colOff>
                    <xdr:row>46</xdr:row>
                    <xdr:rowOff>180975</xdr:rowOff>
                  </from>
                  <to>
                    <xdr:col>18</xdr:col>
                    <xdr:colOff>9525</xdr:colOff>
                    <xdr:row>48</xdr:row>
                    <xdr:rowOff>57150</xdr:rowOff>
                  </to>
                </anchor>
              </controlPr>
            </control>
          </mc:Choice>
        </mc:AlternateContent>
        <mc:AlternateContent xmlns:mc="http://schemas.openxmlformats.org/markup-compatibility/2006">
          <mc:Choice Requires="x14">
            <control shapeId="17416" r:id="rId11" name="Check Box 8">
              <controlPr defaultSize="0" autoFill="0" autoLine="0" autoPict="0" altText="">
                <anchor moveWithCells="1">
                  <from>
                    <xdr:col>29</xdr:col>
                    <xdr:colOff>47625</xdr:colOff>
                    <xdr:row>43</xdr:row>
                    <xdr:rowOff>142875</xdr:rowOff>
                  </from>
                  <to>
                    <xdr:col>30</xdr:col>
                    <xdr:colOff>28575</xdr:colOff>
                    <xdr:row>45</xdr:row>
                    <xdr:rowOff>57150</xdr:rowOff>
                  </to>
                </anchor>
              </controlPr>
            </control>
          </mc:Choice>
        </mc:AlternateContent>
        <mc:AlternateContent xmlns:mc="http://schemas.openxmlformats.org/markup-compatibility/2006">
          <mc:Choice Requires="x14">
            <control shapeId="17417" r:id="rId12" name="Check Box 9">
              <controlPr defaultSize="0" autoFill="0" autoLine="0" autoPict="0" altText="">
                <anchor moveWithCells="1">
                  <from>
                    <xdr:col>29</xdr:col>
                    <xdr:colOff>47625</xdr:colOff>
                    <xdr:row>44</xdr:row>
                    <xdr:rowOff>180975</xdr:rowOff>
                  </from>
                  <to>
                    <xdr:col>30</xdr:col>
                    <xdr:colOff>28575</xdr:colOff>
                    <xdr:row>46</xdr:row>
                    <xdr:rowOff>57150</xdr:rowOff>
                  </to>
                </anchor>
              </controlPr>
            </control>
          </mc:Choice>
        </mc:AlternateContent>
        <mc:AlternateContent xmlns:mc="http://schemas.openxmlformats.org/markup-compatibility/2006">
          <mc:Choice Requires="x14">
            <control shapeId="17418" r:id="rId13" name="Check Box 10">
              <controlPr defaultSize="0" autoFill="0" autoLine="0" autoPict="0" altText="">
                <anchor moveWithCells="1">
                  <from>
                    <xdr:col>29</xdr:col>
                    <xdr:colOff>47625</xdr:colOff>
                    <xdr:row>45</xdr:row>
                    <xdr:rowOff>171450</xdr:rowOff>
                  </from>
                  <to>
                    <xdr:col>30</xdr:col>
                    <xdr:colOff>28575</xdr:colOff>
                    <xdr:row>47</xdr:row>
                    <xdr:rowOff>47625</xdr:rowOff>
                  </to>
                </anchor>
              </controlPr>
            </control>
          </mc:Choice>
        </mc:AlternateContent>
        <mc:AlternateContent xmlns:mc="http://schemas.openxmlformats.org/markup-compatibility/2006">
          <mc:Choice Requires="x14">
            <control shapeId="17419" r:id="rId14" name="Check Box 11">
              <controlPr defaultSize="0" autoFill="0" autoLine="0" autoPict="0" altText="">
                <anchor moveWithCells="1">
                  <from>
                    <xdr:col>32</xdr:col>
                    <xdr:colOff>28575</xdr:colOff>
                    <xdr:row>43</xdr:row>
                    <xdr:rowOff>133350</xdr:rowOff>
                  </from>
                  <to>
                    <xdr:col>33</xdr:col>
                    <xdr:colOff>9525</xdr:colOff>
                    <xdr:row>45</xdr:row>
                    <xdr:rowOff>57150</xdr:rowOff>
                  </to>
                </anchor>
              </controlPr>
            </control>
          </mc:Choice>
        </mc:AlternateContent>
        <mc:AlternateContent xmlns:mc="http://schemas.openxmlformats.org/markup-compatibility/2006">
          <mc:Choice Requires="x14">
            <control shapeId="17420" r:id="rId15" name="Check Box 12">
              <controlPr defaultSize="0" autoFill="0" autoLine="0" autoPict="0" altText="">
                <anchor moveWithCells="1">
                  <from>
                    <xdr:col>32</xdr:col>
                    <xdr:colOff>28575</xdr:colOff>
                    <xdr:row>44</xdr:row>
                    <xdr:rowOff>180975</xdr:rowOff>
                  </from>
                  <to>
                    <xdr:col>33</xdr:col>
                    <xdr:colOff>9525</xdr:colOff>
                    <xdr:row>46</xdr:row>
                    <xdr:rowOff>57150</xdr:rowOff>
                  </to>
                </anchor>
              </controlPr>
            </control>
          </mc:Choice>
        </mc:AlternateContent>
        <mc:AlternateContent xmlns:mc="http://schemas.openxmlformats.org/markup-compatibility/2006">
          <mc:Choice Requires="x14">
            <control shapeId="17421" r:id="rId16" name="Check Box 13">
              <controlPr defaultSize="0" autoFill="0" autoLine="0" autoPict="0" altText="">
                <anchor moveWithCells="1">
                  <from>
                    <xdr:col>32</xdr:col>
                    <xdr:colOff>28575</xdr:colOff>
                    <xdr:row>45</xdr:row>
                    <xdr:rowOff>180975</xdr:rowOff>
                  </from>
                  <to>
                    <xdr:col>33</xdr:col>
                    <xdr:colOff>9525</xdr:colOff>
                    <xdr:row>47</xdr:row>
                    <xdr:rowOff>57150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8</xdr:col>
                    <xdr:colOff>38100</xdr:colOff>
                    <xdr:row>19</xdr:row>
                    <xdr:rowOff>76200</xdr:rowOff>
                  </from>
                  <to>
                    <xdr:col>9</xdr:col>
                    <xdr:colOff>19050</xdr:colOff>
                    <xdr:row>20</xdr:row>
                    <xdr:rowOff>161925</xdr:rowOff>
                  </to>
                </anchor>
              </controlPr>
            </control>
          </mc:Choice>
        </mc:AlternateContent>
        <mc:AlternateContent xmlns:mc="http://schemas.openxmlformats.org/markup-compatibility/2006">
          <mc:Choice Requires="x14">
            <control shapeId="17423" r:id="rId18" name="Check Box 15">
              <controlPr defaultSize="0" autoFill="0" autoLine="0" autoPict="0" altText="">
                <anchor moveWithCells="1">
                  <from>
                    <xdr:col>33</xdr:col>
                    <xdr:colOff>28575</xdr:colOff>
                    <xdr:row>39</xdr:row>
                    <xdr:rowOff>219075</xdr:rowOff>
                  </from>
                  <to>
                    <xdr:col>34</xdr:col>
                    <xdr:colOff>9525</xdr:colOff>
                    <xdr:row>41</xdr:row>
                    <xdr:rowOff>57150</xdr:rowOff>
                  </to>
                </anchor>
              </controlPr>
            </control>
          </mc:Choice>
        </mc:AlternateContent>
        <mc:AlternateContent xmlns:mc="http://schemas.openxmlformats.org/markup-compatibility/2006">
          <mc:Choice Requires="x14">
            <control shapeId="17424" r:id="rId19" name="Check Box 16">
              <controlPr defaultSize="0" autoFill="0" autoLine="0" autoPict="0" altText="">
                <anchor moveWithCells="1">
                  <from>
                    <xdr:col>31</xdr:col>
                    <xdr:colOff>85725</xdr:colOff>
                    <xdr:row>39</xdr:row>
                    <xdr:rowOff>219075</xdr:rowOff>
                  </from>
                  <to>
                    <xdr:col>31</xdr:col>
                    <xdr:colOff>323850</xdr:colOff>
                    <xdr:row>41</xdr:row>
                    <xdr:rowOff>57150</xdr:rowOff>
                  </to>
                </anchor>
              </controlPr>
            </control>
          </mc:Choice>
        </mc:AlternateContent>
        <mc:AlternateContent xmlns:mc="http://schemas.openxmlformats.org/markup-compatibility/2006">
          <mc:Choice Requires="x14">
            <control shapeId="17425" r:id="rId20" name="Check Box 17">
              <controlPr defaultSize="0" autoFill="0" autoLine="0" autoPict="0" altText="">
                <anchor moveWithCells="1">
                  <from>
                    <xdr:col>17</xdr:col>
                    <xdr:colOff>38100</xdr:colOff>
                    <xdr:row>39</xdr:row>
                    <xdr:rowOff>219075</xdr:rowOff>
                  </from>
                  <to>
                    <xdr:col>18</xdr:col>
                    <xdr:colOff>19050</xdr:colOff>
                    <xdr:row>41</xdr:row>
                    <xdr:rowOff>57150</xdr:rowOff>
                  </to>
                </anchor>
              </controlPr>
            </control>
          </mc:Choice>
        </mc:AlternateContent>
        <mc:AlternateContent xmlns:mc="http://schemas.openxmlformats.org/markup-compatibility/2006">
          <mc:Choice Requires="x14">
            <control shapeId="17426" r:id="rId21" name="Check Box 18">
              <controlPr defaultSize="0" autoFill="0" autoLine="0" autoPict="0" altText="">
                <anchor moveWithCells="1">
                  <from>
                    <xdr:col>13</xdr:col>
                    <xdr:colOff>28575</xdr:colOff>
                    <xdr:row>39</xdr:row>
                    <xdr:rowOff>219075</xdr:rowOff>
                  </from>
                  <to>
                    <xdr:col>14</xdr:col>
                    <xdr:colOff>9525</xdr:colOff>
                    <xdr:row>41</xdr:row>
                    <xdr:rowOff>57150</xdr:rowOff>
                  </to>
                </anchor>
              </controlPr>
            </control>
          </mc:Choice>
        </mc:AlternateContent>
        <mc:AlternateContent xmlns:mc="http://schemas.openxmlformats.org/markup-compatibility/2006">
          <mc:Choice Requires="x14">
            <control shapeId="17427" r:id="rId22" name="Check Box 19">
              <controlPr defaultSize="0" autoFill="0" autoLine="0" autoPict="0" altText="">
                <anchor moveWithCells="1">
                  <from>
                    <xdr:col>12</xdr:col>
                    <xdr:colOff>38100</xdr:colOff>
                    <xdr:row>36</xdr:row>
                    <xdr:rowOff>228600</xdr:rowOff>
                  </from>
                  <to>
                    <xdr:col>13</xdr:col>
                    <xdr:colOff>19050</xdr:colOff>
                    <xdr:row>38</xdr:row>
                    <xdr:rowOff>9525</xdr:rowOff>
                  </to>
                </anchor>
              </controlPr>
            </control>
          </mc:Choice>
        </mc:AlternateContent>
        <mc:AlternateContent xmlns:mc="http://schemas.openxmlformats.org/markup-compatibility/2006">
          <mc:Choice Requires="x14">
            <control shapeId="17428" r:id="rId23" name="Check Box 20">
              <controlPr defaultSize="0" autoFill="0" autoLine="0" autoPict="0" altText="">
                <anchor moveWithCells="1">
                  <from>
                    <xdr:col>8</xdr:col>
                    <xdr:colOff>38100</xdr:colOff>
                    <xdr:row>36</xdr:row>
                    <xdr:rowOff>228600</xdr:rowOff>
                  </from>
                  <to>
                    <xdr:col>9</xdr:col>
                    <xdr:colOff>19050</xdr:colOff>
                    <xdr:row>38</xdr:row>
                    <xdr:rowOff>9525</xdr:rowOff>
                  </to>
                </anchor>
              </controlPr>
            </control>
          </mc:Choice>
        </mc:AlternateContent>
        <mc:AlternateContent xmlns:mc="http://schemas.openxmlformats.org/markup-compatibility/2006">
          <mc:Choice Requires="x14">
            <control shapeId="17429" r:id="rId24" name="Check Box 21">
              <controlPr defaultSize="0" autoFill="0" autoLine="0" autoPict="0" altText="">
                <anchor moveWithCells="1">
                  <from>
                    <xdr:col>8</xdr:col>
                    <xdr:colOff>85725</xdr:colOff>
                    <xdr:row>25</xdr:row>
                    <xdr:rowOff>238125</xdr:rowOff>
                  </from>
                  <to>
                    <xdr:col>9</xdr:col>
                    <xdr:colOff>66675</xdr:colOff>
                    <xdr:row>27</xdr:row>
                    <xdr:rowOff>28575</xdr:rowOff>
                  </to>
                </anchor>
              </controlPr>
            </control>
          </mc:Choice>
        </mc:AlternateContent>
        <mc:AlternateContent xmlns:mc="http://schemas.openxmlformats.org/markup-compatibility/2006">
          <mc:Choice Requires="x14">
            <control shapeId="17430" r:id="rId25" name="Check Box 22">
              <controlPr defaultSize="0" autoFill="0" autoLine="0" autoPict="0" altText="">
                <anchor moveWithCells="1">
                  <from>
                    <xdr:col>9</xdr:col>
                    <xdr:colOff>133350</xdr:colOff>
                    <xdr:row>25</xdr:row>
                    <xdr:rowOff>228600</xdr:rowOff>
                  </from>
                  <to>
                    <xdr:col>10</xdr:col>
                    <xdr:colOff>123825</xdr:colOff>
                    <xdr:row>27</xdr:row>
                    <xdr:rowOff>28575</xdr:rowOff>
                  </to>
                </anchor>
              </controlPr>
            </control>
          </mc:Choice>
        </mc:AlternateContent>
        <mc:AlternateContent xmlns:mc="http://schemas.openxmlformats.org/markup-compatibility/2006">
          <mc:Choice Requires="x14">
            <control shapeId="17431" r:id="rId26" name="Check Box 23">
              <controlPr defaultSize="0" autoFill="0" autoLine="0" autoPict="0" altText="">
                <anchor moveWithCells="1">
                  <from>
                    <xdr:col>10</xdr:col>
                    <xdr:colOff>171450</xdr:colOff>
                    <xdr:row>25</xdr:row>
                    <xdr:rowOff>238125</xdr:rowOff>
                  </from>
                  <to>
                    <xdr:col>11</xdr:col>
                    <xdr:colOff>152400</xdr:colOff>
                    <xdr:row>27</xdr:row>
                    <xdr:rowOff>28575</xdr:rowOff>
                  </to>
                </anchor>
              </controlPr>
            </control>
          </mc:Choice>
        </mc:AlternateContent>
        <mc:AlternateContent xmlns:mc="http://schemas.openxmlformats.org/markup-compatibility/2006">
          <mc:Choice Requires="x14">
            <control shapeId="17432" r:id="rId27" name="Check Box 24">
              <controlPr defaultSize="0" autoFill="0" autoLine="0" autoPict="0" altText="">
                <anchor moveWithCells="1">
                  <from>
                    <xdr:col>11</xdr:col>
                    <xdr:colOff>190500</xdr:colOff>
                    <xdr:row>25</xdr:row>
                    <xdr:rowOff>228600</xdr:rowOff>
                  </from>
                  <to>
                    <xdr:col>12</xdr:col>
                    <xdr:colOff>171450</xdr:colOff>
                    <xdr:row>27</xdr:row>
                    <xdr:rowOff>19050</xdr:rowOff>
                  </to>
                </anchor>
              </controlPr>
            </control>
          </mc:Choice>
        </mc:AlternateContent>
        <mc:AlternateContent xmlns:mc="http://schemas.openxmlformats.org/markup-compatibility/2006">
          <mc:Choice Requires="x14">
            <control shapeId="17433" r:id="rId28" name="Check Box 25">
              <controlPr defaultSize="0" autoFill="0" autoLine="0" autoPict="0" altText="">
                <anchor moveWithCells="1">
                  <from>
                    <xdr:col>12</xdr:col>
                    <xdr:colOff>209550</xdr:colOff>
                    <xdr:row>25</xdr:row>
                    <xdr:rowOff>228600</xdr:rowOff>
                  </from>
                  <to>
                    <xdr:col>13</xdr:col>
                    <xdr:colOff>190500</xdr:colOff>
                    <xdr:row>27</xdr:row>
                    <xdr:rowOff>28575</xdr:rowOff>
                  </to>
                </anchor>
              </controlPr>
            </control>
          </mc:Choice>
        </mc:AlternateContent>
        <mc:AlternateContent xmlns:mc="http://schemas.openxmlformats.org/markup-compatibility/2006">
          <mc:Choice Requires="x14">
            <control shapeId="17434" r:id="rId29" name="Check Box 26">
              <controlPr defaultSize="0" autoFill="0" autoLine="0" autoPict="0" altText="">
                <anchor moveWithCells="1">
                  <from>
                    <xdr:col>13</xdr:col>
                    <xdr:colOff>247650</xdr:colOff>
                    <xdr:row>25</xdr:row>
                    <xdr:rowOff>228600</xdr:rowOff>
                  </from>
                  <to>
                    <xdr:col>14</xdr:col>
                    <xdr:colOff>228600</xdr:colOff>
                    <xdr:row>27</xdr:row>
                    <xdr:rowOff>28575</xdr:rowOff>
                  </to>
                </anchor>
              </controlPr>
            </control>
          </mc:Choice>
        </mc:AlternateContent>
        <mc:AlternateContent xmlns:mc="http://schemas.openxmlformats.org/markup-compatibility/2006">
          <mc:Choice Requires="x14">
            <control shapeId="17435" r:id="rId30" name="Check Box 27">
              <controlPr defaultSize="0" autoFill="0" autoLine="0" autoPict="0" altText="">
                <anchor moveWithCells="1">
                  <from>
                    <xdr:col>15</xdr:col>
                    <xdr:colOff>9525</xdr:colOff>
                    <xdr:row>25</xdr:row>
                    <xdr:rowOff>228600</xdr:rowOff>
                  </from>
                  <to>
                    <xdr:col>15</xdr:col>
                    <xdr:colOff>247650</xdr:colOff>
                    <xdr:row>27</xdr:row>
                    <xdr:rowOff>19050</xdr:rowOff>
                  </to>
                </anchor>
              </controlPr>
            </control>
          </mc:Choice>
        </mc:AlternateContent>
        <mc:AlternateContent xmlns:mc="http://schemas.openxmlformats.org/markup-compatibility/2006">
          <mc:Choice Requires="x14">
            <control shapeId="17436" r:id="rId31" name="Check Box 28">
              <controlPr defaultSize="0" autoFill="0" autoLine="0" autoPict="0" altText="">
                <anchor moveWithCells="1">
                  <from>
                    <xdr:col>16</xdr:col>
                    <xdr:colOff>38100</xdr:colOff>
                    <xdr:row>25</xdr:row>
                    <xdr:rowOff>228600</xdr:rowOff>
                  </from>
                  <to>
                    <xdr:col>17</xdr:col>
                    <xdr:colOff>19050</xdr:colOff>
                    <xdr:row>27</xdr:row>
                    <xdr:rowOff>28575</xdr:rowOff>
                  </to>
                </anchor>
              </controlPr>
            </control>
          </mc:Choice>
        </mc:AlternateContent>
        <mc:AlternateContent xmlns:mc="http://schemas.openxmlformats.org/markup-compatibility/2006">
          <mc:Choice Requires="x14">
            <control shapeId="17437" r:id="rId32" name="Check Box 29">
              <controlPr defaultSize="0" autoFill="0" autoLine="0" autoPict="0" altText="">
                <anchor moveWithCells="1">
                  <from>
                    <xdr:col>8</xdr:col>
                    <xdr:colOff>38100</xdr:colOff>
                    <xdr:row>34</xdr:row>
                    <xdr:rowOff>0</xdr:rowOff>
                  </from>
                  <to>
                    <xdr:col>9</xdr:col>
                    <xdr:colOff>19050</xdr:colOff>
                    <xdr:row>35</xdr:row>
                    <xdr:rowOff>0</xdr:rowOff>
                  </to>
                </anchor>
              </controlPr>
            </control>
          </mc:Choice>
        </mc:AlternateContent>
        <mc:AlternateContent xmlns:mc="http://schemas.openxmlformats.org/markup-compatibility/2006">
          <mc:Choice Requires="x14">
            <control shapeId="17438" r:id="rId33" name="Check Box 30">
              <controlPr defaultSize="0" autoFill="0" autoLine="0" autoPict="0" altText="">
                <anchor moveWithCells="1">
                  <from>
                    <xdr:col>11</xdr:col>
                    <xdr:colOff>85725</xdr:colOff>
                    <xdr:row>34</xdr:row>
                    <xdr:rowOff>0</xdr:rowOff>
                  </from>
                  <to>
                    <xdr:col>12</xdr:col>
                    <xdr:colOff>66675</xdr:colOff>
                    <xdr:row>35</xdr:row>
                    <xdr:rowOff>0</xdr:rowOff>
                  </to>
                </anchor>
              </controlPr>
            </control>
          </mc:Choice>
        </mc:AlternateContent>
        <mc:AlternateContent xmlns:mc="http://schemas.openxmlformats.org/markup-compatibility/2006">
          <mc:Choice Requires="x14">
            <control shapeId="17439" r:id="rId34" name="Check Box 31">
              <controlPr defaultSize="0" autoFill="0" autoLine="0" autoPict="0" altText="">
                <anchor moveWithCells="1">
                  <from>
                    <xdr:col>13</xdr:col>
                    <xdr:colOff>171450</xdr:colOff>
                    <xdr:row>34</xdr:row>
                    <xdr:rowOff>0</xdr:rowOff>
                  </from>
                  <to>
                    <xdr:col>14</xdr:col>
                    <xdr:colOff>152400</xdr:colOff>
                    <xdr:row>35</xdr:row>
                    <xdr:rowOff>0</xdr:rowOff>
                  </to>
                </anchor>
              </controlPr>
            </control>
          </mc:Choice>
        </mc:AlternateContent>
        <mc:AlternateContent xmlns:mc="http://schemas.openxmlformats.org/markup-compatibility/2006">
          <mc:Choice Requires="x14">
            <control shapeId="17440" r:id="rId35" name="Check Box 32">
              <controlPr defaultSize="0" autoFill="0" autoLine="0" autoPict="0" altText="">
                <anchor moveWithCells="1">
                  <from>
                    <xdr:col>15</xdr:col>
                    <xdr:colOff>38100</xdr:colOff>
                    <xdr:row>31</xdr:row>
                    <xdr:rowOff>323850</xdr:rowOff>
                  </from>
                  <to>
                    <xdr:col>16</xdr:col>
                    <xdr:colOff>19050</xdr:colOff>
                    <xdr:row>33</xdr:row>
                    <xdr:rowOff>9525</xdr:rowOff>
                  </to>
                </anchor>
              </controlPr>
            </control>
          </mc:Choice>
        </mc:AlternateContent>
        <mc:AlternateContent xmlns:mc="http://schemas.openxmlformats.org/markup-compatibility/2006">
          <mc:Choice Requires="x14">
            <control shapeId="17441" r:id="rId36" name="Check Box 33">
              <controlPr defaultSize="0" autoFill="0" autoLine="0" autoPict="0" altText="">
                <anchor moveWithCells="1">
                  <from>
                    <xdr:col>12</xdr:col>
                    <xdr:colOff>38100</xdr:colOff>
                    <xdr:row>31</xdr:row>
                    <xdr:rowOff>323850</xdr:rowOff>
                  </from>
                  <to>
                    <xdr:col>13</xdr:col>
                    <xdr:colOff>19050</xdr:colOff>
                    <xdr:row>33</xdr:row>
                    <xdr:rowOff>9525</xdr:rowOff>
                  </to>
                </anchor>
              </controlPr>
            </control>
          </mc:Choice>
        </mc:AlternateContent>
        <mc:AlternateContent xmlns:mc="http://schemas.openxmlformats.org/markup-compatibility/2006">
          <mc:Choice Requires="x14">
            <control shapeId="17442" r:id="rId37" name="Check Box 34">
              <controlPr defaultSize="0" autoFill="0" autoLine="0" autoPict="0" altText="">
                <anchor moveWithCells="1">
                  <from>
                    <xdr:col>8</xdr:col>
                    <xdr:colOff>38100</xdr:colOff>
                    <xdr:row>23</xdr:row>
                    <xdr:rowOff>190500</xdr:rowOff>
                  </from>
                  <to>
                    <xdr:col>9</xdr:col>
                    <xdr:colOff>19050</xdr:colOff>
                    <xdr:row>25</xdr:row>
                    <xdr:rowOff>47625</xdr:rowOff>
                  </to>
                </anchor>
              </controlPr>
            </control>
          </mc:Choice>
        </mc:AlternateContent>
        <mc:AlternateContent xmlns:mc="http://schemas.openxmlformats.org/markup-compatibility/2006">
          <mc:Choice Requires="x14">
            <control shapeId="17443" r:id="rId38" name="Check Box 35">
              <controlPr defaultSize="0" autoFill="0" autoLine="0" autoPict="0" altText="">
                <anchor moveWithCells="1">
                  <from>
                    <xdr:col>11</xdr:col>
                    <xdr:colOff>38100</xdr:colOff>
                    <xdr:row>23</xdr:row>
                    <xdr:rowOff>190500</xdr:rowOff>
                  </from>
                  <to>
                    <xdr:col>12</xdr:col>
                    <xdr:colOff>19050</xdr:colOff>
                    <xdr:row>25</xdr:row>
                    <xdr:rowOff>47625</xdr:rowOff>
                  </to>
                </anchor>
              </controlPr>
            </control>
          </mc:Choice>
        </mc:AlternateContent>
        <mc:AlternateContent xmlns:mc="http://schemas.openxmlformats.org/markup-compatibility/2006">
          <mc:Choice Requires="x14">
            <control shapeId="17444" r:id="rId39" name="Check Box 36">
              <controlPr defaultSize="0" autoFill="0" autoLine="0" autoPict="0" altText="">
                <anchor moveWithCells="1">
                  <from>
                    <xdr:col>17</xdr:col>
                    <xdr:colOff>38100</xdr:colOff>
                    <xdr:row>23</xdr:row>
                    <xdr:rowOff>190500</xdr:rowOff>
                  </from>
                  <to>
                    <xdr:col>18</xdr:col>
                    <xdr:colOff>19050</xdr:colOff>
                    <xdr:row>25</xdr:row>
                    <xdr:rowOff>47625</xdr:rowOff>
                  </to>
                </anchor>
              </controlPr>
            </control>
          </mc:Choice>
        </mc:AlternateContent>
        <mc:AlternateContent xmlns:mc="http://schemas.openxmlformats.org/markup-compatibility/2006">
          <mc:Choice Requires="x14">
            <control shapeId="17445" r:id="rId40" name="Check Box 37">
              <controlPr defaultSize="0" autoFill="0" autoLine="0" autoPict="0" altText="">
                <anchor moveWithCells="1">
                  <from>
                    <xdr:col>21</xdr:col>
                    <xdr:colOff>38100</xdr:colOff>
                    <xdr:row>23</xdr:row>
                    <xdr:rowOff>190500</xdr:rowOff>
                  </from>
                  <to>
                    <xdr:col>22</xdr:col>
                    <xdr:colOff>19050</xdr:colOff>
                    <xdr:row>25</xdr:row>
                    <xdr:rowOff>47625</xdr:rowOff>
                  </to>
                </anchor>
              </controlPr>
            </control>
          </mc:Choice>
        </mc:AlternateContent>
        <mc:AlternateContent xmlns:mc="http://schemas.openxmlformats.org/markup-compatibility/2006">
          <mc:Choice Requires="x14">
            <control shapeId="17446" r:id="rId41" name="Check Box 38">
              <controlPr defaultSize="0" autoFill="0" autoLine="0" autoPict="0" altText="">
                <anchor moveWithCells="1">
                  <from>
                    <xdr:col>25</xdr:col>
                    <xdr:colOff>66675</xdr:colOff>
                    <xdr:row>23</xdr:row>
                    <xdr:rowOff>190500</xdr:rowOff>
                  </from>
                  <to>
                    <xdr:col>26</xdr:col>
                    <xdr:colOff>19050</xdr:colOff>
                    <xdr:row>25</xdr:row>
                    <xdr:rowOff>47625</xdr:rowOff>
                  </to>
                </anchor>
              </controlPr>
            </control>
          </mc:Choice>
        </mc:AlternateContent>
        <mc:AlternateContent xmlns:mc="http://schemas.openxmlformats.org/markup-compatibility/2006">
          <mc:Choice Requires="x14">
            <control shapeId="17447" r:id="rId42" name="Check Box 39">
              <controlPr defaultSize="0" autoFill="0" autoLine="0" autoPict="0" altText="">
                <anchor moveWithCells="1">
                  <from>
                    <xdr:col>8</xdr:col>
                    <xdr:colOff>38100</xdr:colOff>
                    <xdr:row>24</xdr:row>
                    <xdr:rowOff>190500</xdr:rowOff>
                  </from>
                  <to>
                    <xdr:col>9</xdr:col>
                    <xdr:colOff>19050</xdr:colOff>
                    <xdr:row>26</xdr:row>
                    <xdr:rowOff>57150</xdr:rowOff>
                  </to>
                </anchor>
              </controlPr>
            </control>
          </mc:Choice>
        </mc:AlternateContent>
        <mc:AlternateContent xmlns:mc="http://schemas.openxmlformats.org/markup-compatibility/2006">
          <mc:Choice Requires="x14">
            <control shapeId="17448" r:id="rId43" name="Check Box 40">
              <controlPr defaultSize="0" autoFill="0" autoLine="0" autoPict="0" altText="">
                <anchor moveWithCells="1">
                  <from>
                    <xdr:col>12</xdr:col>
                    <xdr:colOff>38100</xdr:colOff>
                    <xdr:row>24</xdr:row>
                    <xdr:rowOff>190500</xdr:rowOff>
                  </from>
                  <to>
                    <xdr:col>13</xdr:col>
                    <xdr:colOff>19050</xdr:colOff>
                    <xdr:row>26</xdr:row>
                    <xdr:rowOff>57150</xdr:rowOff>
                  </to>
                </anchor>
              </controlPr>
            </control>
          </mc:Choice>
        </mc:AlternateContent>
        <mc:AlternateContent xmlns:mc="http://schemas.openxmlformats.org/markup-compatibility/2006">
          <mc:Choice Requires="x14">
            <control shapeId="17449" r:id="rId44" name="Check Box 41">
              <controlPr defaultSize="0" autoFill="0" autoLine="0" autoPict="0" altText="">
                <anchor moveWithCells="1">
                  <from>
                    <xdr:col>17</xdr:col>
                    <xdr:colOff>38100</xdr:colOff>
                    <xdr:row>24</xdr:row>
                    <xdr:rowOff>190500</xdr:rowOff>
                  </from>
                  <to>
                    <xdr:col>18</xdr:col>
                    <xdr:colOff>19050</xdr:colOff>
                    <xdr:row>26</xdr:row>
                    <xdr:rowOff>57150</xdr:rowOff>
                  </to>
                </anchor>
              </controlPr>
            </control>
          </mc:Choice>
        </mc:AlternateContent>
        <mc:AlternateContent xmlns:mc="http://schemas.openxmlformats.org/markup-compatibility/2006">
          <mc:Choice Requires="x14">
            <control shapeId="17450" r:id="rId45" name="Check Box 42">
              <controlPr defaultSize="0" autoFill="0" autoLine="0" autoPict="0" altText="">
                <anchor moveWithCells="1">
                  <from>
                    <xdr:col>21</xdr:col>
                    <xdr:colOff>38100</xdr:colOff>
                    <xdr:row>24</xdr:row>
                    <xdr:rowOff>190500</xdr:rowOff>
                  </from>
                  <to>
                    <xdr:col>22</xdr:col>
                    <xdr:colOff>19050</xdr:colOff>
                    <xdr:row>26</xdr:row>
                    <xdr:rowOff>57150</xdr:rowOff>
                  </to>
                </anchor>
              </controlPr>
            </control>
          </mc:Choice>
        </mc:AlternateContent>
        <mc:AlternateContent xmlns:mc="http://schemas.openxmlformats.org/markup-compatibility/2006">
          <mc:Choice Requires="x14">
            <control shapeId="17451" r:id="rId46" name="Check Box 43">
              <controlPr defaultSize="0" autoFill="0" autoLine="0" autoPict="0" altText="">
                <anchor moveWithCells="1">
                  <from>
                    <xdr:col>23</xdr:col>
                    <xdr:colOff>76200</xdr:colOff>
                    <xdr:row>24</xdr:row>
                    <xdr:rowOff>190500</xdr:rowOff>
                  </from>
                  <to>
                    <xdr:col>24</xdr:col>
                    <xdr:colOff>57150</xdr:colOff>
                    <xdr:row>26</xdr:row>
                    <xdr:rowOff>57150</xdr:rowOff>
                  </to>
                </anchor>
              </controlPr>
            </control>
          </mc:Choice>
        </mc:AlternateContent>
        <mc:AlternateContent xmlns:mc="http://schemas.openxmlformats.org/markup-compatibility/2006">
          <mc:Choice Requires="x14">
            <control shapeId="17452" r:id="rId47" name="Check Box 44">
              <controlPr defaultSize="0" autoFill="0" autoLine="0" autoPict="0" altText="">
                <anchor moveWithCells="1">
                  <from>
                    <xdr:col>27</xdr:col>
                    <xdr:colOff>104775</xdr:colOff>
                    <xdr:row>24</xdr:row>
                    <xdr:rowOff>180975</xdr:rowOff>
                  </from>
                  <to>
                    <xdr:col>28</xdr:col>
                    <xdr:colOff>47625</xdr:colOff>
                    <xdr:row>26</xdr:row>
                    <xdr:rowOff>57150</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8</xdr:col>
                    <xdr:colOff>47625</xdr:colOff>
                    <xdr:row>11</xdr:row>
                    <xdr:rowOff>161925</xdr:rowOff>
                  </from>
                  <to>
                    <xdr:col>9</xdr:col>
                    <xdr:colOff>28575</xdr:colOff>
                    <xdr:row>13</xdr:row>
                    <xdr:rowOff>38100</xdr:rowOff>
                  </to>
                </anchor>
              </controlPr>
            </control>
          </mc:Choice>
        </mc:AlternateContent>
        <mc:AlternateContent xmlns:mc="http://schemas.openxmlformats.org/markup-compatibility/2006">
          <mc:Choice Requires="x14">
            <control shapeId="17454" r:id="rId49" name="Check Box 46">
              <controlPr defaultSize="0" autoFill="0" autoLine="0" autoPict="0">
                <anchor moveWithCells="1">
                  <from>
                    <xdr:col>12</xdr:col>
                    <xdr:colOff>47625</xdr:colOff>
                    <xdr:row>11</xdr:row>
                    <xdr:rowOff>161925</xdr:rowOff>
                  </from>
                  <to>
                    <xdr:col>13</xdr:col>
                    <xdr:colOff>28575</xdr:colOff>
                    <xdr:row>13</xdr:row>
                    <xdr:rowOff>38100</xdr:rowOff>
                  </to>
                </anchor>
              </controlPr>
            </control>
          </mc:Choice>
        </mc:AlternateContent>
        <mc:AlternateContent xmlns:mc="http://schemas.openxmlformats.org/markup-compatibility/2006">
          <mc:Choice Requires="x14">
            <control shapeId="17455" r:id="rId50" name="Check Box 47">
              <controlPr defaultSize="0" autoFill="0" autoLine="0" autoPict="0">
                <anchor moveWithCells="1">
                  <from>
                    <xdr:col>14</xdr:col>
                    <xdr:colOff>57150</xdr:colOff>
                    <xdr:row>11</xdr:row>
                    <xdr:rowOff>161925</xdr:rowOff>
                  </from>
                  <to>
                    <xdr:col>15</xdr:col>
                    <xdr:colOff>38100</xdr:colOff>
                    <xdr:row>13</xdr:row>
                    <xdr:rowOff>38100</xdr:rowOff>
                  </to>
                </anchor>
              </controlPr>
            </control>
          </mc:Choice>
        </mc:AlternateContent>
        <mc:AlternateContent xmlns:mc="http://schemas.openxmlformats.org/markup-compatibility/2006">
          <mc:Choice Requires="x14">
            <control shapeId="17456" r:id="rId51" name="Check Box 48">
              <controlPr defaultSize="0" autoFill="0" autoLine="0" autoPict="0">
                <anchor moveWithCells="1">
                  <from>
                    <xdr:col>21</xdr:col>
                    <xdr:colOff>47625</xdr:colOff>
                    <xdr:row>11</xdr:row>
                    <xdr:rowOff>161925</xdr:rowOff>
                  </from>
                  <to>
                    <xdr:col>22</xdr:col>
                    <xdr:colOff>28575</xdr:colOff>
                    <xdr:row>13</xdr:row>
                    <xdr:rowOff>38100</xdr:rowOff>
                  </to>
                </anchor>
              </controlPr>
            </control>
          </mc:Choice>
        </mc:AlternateContent>
        <mc:AlternateContent xmlns:mc="http://schemas.openxmlformats.org/markup-compatibility/2006">
          <mc:Choice Requires="x14">
            <control shapeId="17457" r:id="rId52" name="Check Box 49">
              <controlPr defaultSize="0" autoFill="0" autoLine="0" autoPict="0">
                <anchor moveWithCells="1">
                  <from>
                    <xdr:col>24</xdr:col>
                    <xdr:colOff>57150</xdr:colOff>
                    <xdr:row>11</xdr:row>
                    <xdr:rowOff>152400</xdr:rowOff>
                  </from>
                  <to>
                    <xdr:col>25</xdr:col>
                    <xdr:colOff>38100</xdr:colOff>
                    <xdr:row>13</xdr:row>
                    <xdr:rowOff>28575</xdr:rowOff>
                  </to>
                </anchor>
              </controlPr>
            </control>
          </mc:Choice>
        </mc:AlternateContent>
        <mc:AlternateContent xmlns:mc="http://schemas.openxmlformats.org/markup-compatibility/2006">
          <mc:Choice Requires="x14">
            <control shapeId="17458" r:id="rId53" name="Check Box 50">
              <controlPr defaultSize="0" autoFill="0" autoLine="0" autoPict="0">
                <anchor moveWithCells="1">
                  <from>
                    <xdr:col>27</xdr:col>
                    <xdr:colOff>76200</xdr:colOff>
                    <xdr:row>11</xdr:row>
                    <xdr:rowOff>152400</xdr:rowOff>
                  </from>
                  <to>
                    <xdr:col>28</xdr:col>
                    <xdr:colOff>19050</xdr:colOff>
                    <xdr:row>13</xdr:row>
                    <xdr:rowOff>28575</xdr:rowOff>
                  </to>
                </anchor>
              </controlPr>
            </control>
          </mc:Choice>
        </mc:AlternateContent>
        <mc:AlternateContent xmlns:mc="http://schemas.openxmlformats.org/markup-compatibility/2006">
          <mc:Choice Requires="x14">
            <control shapeId="17459" r:id="rId54" name="Check Box 51">
              <controlPr defaultSize="0" autoFill="0" autoLine="0" autoPict="0">
                <anchor moveWithCells="1">
                  <from>
                    <xdr:col>27</xdr:col>
                    <xdr:colOff>76200</xdr:colOff>
                    <xdr:row>12</xdr:row>
                    <xdr:rowOff>257175</xdr:rowOff>
                  </from>
                  <to>
                    <xdr:col>28</xdr:col>
                    <xdr:colOff>19050</xdr:colOff>
                    <xdr:row>14</xdr:row>
                    <xdr:rowOff>38100</xdr:rowOff>
                  </to>
                </anchor>
              </controlPr>
            </control>
          </mc:Choice>
        </mc:AlternateContent>
        <mc:AlternateContent xmlns:mc="http://schemas.openxmlformats.org/markup-compatibility/2006">
          <mc:Choice Requires="x14">
            <control shapeId="17460" r:id="rId55" name="Check Box 52">
              <controlPr defaultSize="0" autoFill="0" autoLine="0" autoPict="0">
                <anchor moveWithCells="1">
                  <from>
                    <xdr:col>22</xdr:col>
                    <xdr:colOff>47625</xdr:colOff>
                    <xdr:row>12</xdr:row>
                    <xdr:rowOff>257175</xdr:rowOff>
                  </from>
                  <to>
                    <xdr:col>23</xdr:col>
                    <xdr:colOff>28575</xdr:colOff>
                    <xdr:row>14</xdr:row>
                    <xdr:rowOff>38100</xdr:rowOff>
                  </to>
                </anchor>
              </controlPr>
            </control>
          </mc:Choice>
        </mc:AlternateContent>
        <mc:AlternateContent xmlns:mc="http://schemas.openxmlformats.org/markup-compatibility/2006">
          <mc:Choice Requires="x14">
            <control shapeId="17461" r:id="rId56" name="Check Box 53">
              <controlPr defaultSize="0" autoFill="0" autoLine="0" autoPict="0">
                <anchor moveWithCells="1">
                  <from>
                    <xdr:col>17</xdr:col>
                    <xdr:colOff>47625</xdr:colOff>
                    <xdr:row>12</xdr:row>
                    <xdr:rowOff>257175</xdr:rowOff>
                  </from>
                  <to>
                    <xdr:col>18</xdr:col>
                    <xdr:colOff>28575</xdr:colOff>
                    <xdr:row>14</xdr:row>
                    <xdr:rowOff>38100</xdr:rowOff>
                  </to>
                </anchor>
              </controlPr>
            </control>
          </mc:Choice>
        </mc:AlternateContent>
        <mc:AlternateContent xmlns:mc="http://schemas.openxmlformats.org/markup-compatibility/2006">
          <mc:Choice Requires="x14">
            <control shapeId="17462" r:id="rId57" name="Check Box 54">
              <controlPr defaultSize="0" autoFill="0" autoLine="0" autoPict="0">
                <anchor moveWithCells="1">
                  <from>
                    <xdr:col>12</xdr:col>
                    <xdr:colOff>47625</xdr:colOff>
                    <xdr:row>12</xdr:row>
                    <xdr:rowOff>257175</xdr:rowOff>
                  </from>
                  <to>
                    <xdr:col>13</xdr:col>
                    <xdr:colOff>28575</xdr:colOff>
                    <xdr:row>14</xdr:row>
                    <xdr:rowOff>38100</xdr:rowOff>
                  </to>
                </anchor>
              </controlPr>
            </control>
          </mc:Choice>
        </mc:AlternateContent>
        <mc:AlternateContent xmlns:mc="http://schemas.openxmlformats.org/markup-compatibility/2006">
          <mc:Choice Requires="x14">
            <control shapeId="17463" r:id="rId58" name="Check Box 55">
              <controlPr defaultSize="0" autoFill="0" autoLine="0" autoPict="0">
                <anchor moveWithCells="1">
                  <from>
                    <xdr:col>8</xdr:col>
                    <xdr:colOff>47625</xdr:colOff>
                    <xdr:row>12</xdr:row>
                    <xdr:rowOff>247650</xdr:rowOff>
                  </from>
                  <to>
                    <xdr:col>9</xdr:col>
                    <xdr:colOff>28575</xdr:colOff>
                    <xdr:row>14</xdr:row>
                    <xdr:rowOff>28575</xdr:rowOff>
                  </to>
                </anchor>
              </controlPr>
            </control>
          </mc:Choice>
        </mc:AlternateContent>
        <mc:AlternateContent xmlns:mc="http://schemas.openxmlformats.org/markup-compatibility/2006">
          <mc:Choice Requires="x14">
            <control shapeId="17464" r:id="rId59" name="Check Box 56">
              <controlPr defaultSize="0" autoFill="0" autoLine="0" autoPict="0">
                <anchor moveWithCells="1">
                  <from>
                    <xdr:col>8</xdr:col>
                    <xdr:colOff>47625</xdr:colOff>
                    <xdr:row>13</xdr:row>
                    <xdr:rowOff>257175</xdr:rowOff>
                  </from>
                  <to>
                    <xdr:col>9</xdr:col>
                    <xdr:colOff>28575</xdr:colOff>
                    <xdr:row>15</xdr:row>
                    <xdr:rowOff>38100</xdr:rowOff>
                  </to>
                </anchor>
              </controlPr>
            </control>
          </mc:Choice>
        </mc:AlternateContent>
        <mc:AlternateContent xmlns:mc="http://schemas.openxmlformats.org/markup-compatibility/2006">
          <mc:Choice Requires="x14">
            <control shapeId="17465" r:id="rId60" name="Check Box 57">
              <controlPr defaultSize="0" autoFill="0" autoLine="0" autoPict="0">
                <anchor moveWithCells="1">
                  <from>
                    <xdr:col>17</xdr:col>
                    <xdr:colOff>47625</xdr:colOff>
                    <xdr:row>13</xdr:row>
                    <xdr:rowOff>247650</xdr:rowOff>
                  </from>
                  <to>
                    <xdr:col>18</xdr:col>
                    <xdr:colOff>28575</xdr:colOff>
                    <xdr:row>15</xdr:row>
                    <xdr:rowOff>28575</xdr:rowOff>
                  </to>
                </anchor>
              </controlPr>
            </control>
          </mc:Choice>
        </mc:AlternateContent>
        <mc:AlternateContent xmlns:mc="http://schemas.openxmlformats.org/markup-compatibility/2006">
          <mc:Choice Requires="x14">
            <control shapeId="17466" r:id="rId61" name="Check Box 58">
              <controlPr defaultSize="0" autoFill="0" autoLine="0" autoPict="0">
                <anchor moveWithCells="1">
                  <from>
                    <xdr:col>24</xdr:col>
                    <xdr:colOff>66675</xdr:colOff>
                    <xdr:row>13</xdr:row>
                    <xdr:rowOff>257175</xdr:rowOff>
                  </from>
                  <to>
                    <xdr:col>25</xdr:col>
                    <xdr:colOff>47625</xdr:colOff>
                    <xdr:row>15</xdr:row>
                    <xdr:rowOff>38100</xdr:rowOff>
                  </to>
                </anchor>
              </controlPr>
            </control>
          </mc:Choice>
        </mc:AlternateContent>
        <mc:AlternateContent xmlns:mc="http://schemas.openxmlformats.org/markup-compatibility/2006">
          <mc:Choice Requires="x14">
            <control shapeId="17467" r:id="rId62" name="Check Box 59">
              <controlPr defaultSize="0" autoFill="0" autoLine="0" autoPict="0">
                <anchor moveWithCells="1">
                  <from>
                    <xdr:col>8</xdr:col>
                    <xdr:colOff>47625</xdr:colOff>
                    <xdr:row>14</xdr:row>
                    <xdr:rowOff>257175</xdr:rowOff>
                  </from>
                  <to>
                    <xdr:col>9</xdr:col>
                    <xdr:colOff>28575</xdr:colOff>
                    <xdr:row>16</xdr:row>
                    <xdr:rowOff>38100</xdr:rowOff>
                  </to>
                </anchor>
              </controlPr>
            </control>
          </mc:Choice>
        </mc:AlternateContent>
        <mc:AlternateContent xmlns:mc="http://schemas.openxmlformats.org/markup-compatibility/2006">
          <mc:Choice Requires="x14">
            <control shapeId="17468" r:id="rId63" name="Check Box 60">
              <controlPr defaultSize="0" autoFill="0" autoLine="0" autoPict="0">
                <anchor moveWithCells="1">
                  <from>
                    <xdr:col>13</xdr:col>
                    <xdr:colOff>57150</xdr:colOff>
                    <xdr:row>14</xdr:row>
                    <xdr:rowOff>257175</xdr:rowOff>
                  </from>
                  <to>
                    <xdr:col>14</xdr:col>
                    <xdr:colOff>38100</xdr:colOff>
                    <xdr:row>16</xdr:row>
                    <xdr:rowOff>38100</xdr:rowOff>
                  </to>
                </anchor>
              </controlPr>
            </control>
          </mc:Choice>
        </mc:AlternateContent>
        <mc:AlternateContent xmlns:mc="http://schemas.openxmlformats.org/markup-compatibility/2006">
          <mc:Choice Requires="x14">
            <control shapeId="17469" r:id="rId64" name="Check Box 61">
              <controlPr defaultSize="0" autoFill="0" autoLine="0" autoPict="0">
                <anchor moveWithCells="1">
                  <from>
                    <xdr:col>19</xdr:col>
                    <xdr:colOff>57150</xdr:colOff>
                    <xdr:row>14</xdr:row>
                    <xdr:rowOff>257175</xdr:rowOff>
                  </from>
                  <to>
                    <xdr:col>20</xdr:col>
                    <xdr:colOff>38100</xdr:colOff>
                    <xdr:row>16</xdr:row>
                    <xdr:rowOff>38100</xdr:rowOff>
                  </to>
                </anchor>
              </controlPr>
            </control>
          </mc:Choice>
        </mc:AlternateContent>
        <mc:AlternateContent xmlns:mc="http://schemas.openxmlformats.org/markup-compatibility/2006">
          <mc:Choice Requires="x14">
            <control shapeId="17470" r:id="rId65" name="Check Box 62">
              <controlPr defaultSize="0" autoFill="0" autoLine="0" autoPict="0">
                <anchor moveWithCells="1">
                  <from>
                    <xdr:col>22</xdr:col>
                    <xdr:colOff>57150</xdr:colOff>
                    <xdr:row>14</xdr:row>
                    <xdr:rowOff>247650</xdr:rowOff>
                  </from>
                  <to>
                    <xdr:col>23</xdr:col>
                    <xdr:colOff>38100</xdr:colOff>
                    <xdr:row>16</xdr:row>
                    <xdr:rowOff>28575</xdr:rowOff>
                  </to>
                </anchor>
              </controlPr>
            </control>
          </mc:Choice>
        </mc:AlternateContent>
        <mc:AlternateContent xmlns:mc="http://schemas.openxmlformats.org/markup-compatibility/2006">
          <mc:Choice Requires="x14">
            <control shapeId="17471" r:id="rId66" name="Check Box 63">
              <controlPr defaultSize="0" autoFill="0" autoLine="0" autoPict="0">
                <anchor moveWithCells="1">
                  <from>
                    <xdr:col>31</xdr:col>
                    <xdr:colOff>142875</xdr:colOff>
                    <xdr:row>13</xdr:row>
                    <xdr:rowOff>257175</xdr:rowOff>
                  </from>
                  <to>
                    <xdr:col>32</xdr:col>
                    <xdr:colOff>28575</xdr:colOff>
                    <xdr:row>15</xdr:row>
                    <xdr:rowOff>38100</xdr:rowOff>
                  </to>
                </anchor>
              </controlPr>
            </control>
          </mc:Choice>
        </mc:AlternateContent>
        <mc:AlternateContent xmlns:mc="http://schemas.openxmlformats.org/markup-compatibility/2006">
          <mc:Choice Requires="x14">
            <control shapeId="17472" r:id="rId67" name="Check Box 64">
              <controlPr defaultSize="0" autoFill="0" autoLine="0" autoPict="0" altText="">
                <anchor moveWithCells="1">
                  <from>
                    <xdr:col>30</xdr:col>
                    <xdr:colOff>47625</xdr:colOff>
                    <xdr:row>23</xdr:row>
                    <xdr:rowOff>190500</xdr:rowOff>
                  </from>
                  <to>
                    <xdr:col>31</xdr:col>
                    <xdr:colOff>28575</xdr:colOff>
                    <xdr:row>25</xdr:row>
                    <xdr:rowOff>47625</xdr:rowOff>
                  </to>
                </anchor>
              </controlPr>
            </control>
          </mc:Choice>
        </mc:AlternateContent>
        <mc:AlternateContent xmlns:mc="http://schemas.openxmlformats.org/markup-compatibility/2006">
          <mc:Choice Requires="x14">
            <control shapeId="17473" r:id="rId68" name="Check Box 65">
              <controlPr defaultSize="0" autoFill="0" autoLine="0" autoPict="0">
                <anchor moveWithCells="1">
                  <from>
                    <xdr:col>30</xdr:col>
                    <xdr:colOff>104775</xdr:colOff>
                    <xdr:row>19</xdr:row>
                    <xdr:rowOff>209550</xdr:rowOff>
                  </from>
                  <to>
                    <xdr:col>31</xdr:col>
                    <xdr:colOff>85725</xdr:colOff>
                    <xdr:row>21</xdr:row>
                    <xdr:rowOff>57150</xdr:rowOff>
                  </to>
                </anchor>
              </controlPr>
            </control>
          </mc:Choice>
        </mc:AlternateContent>
        <mc:AlternateContent xmlns:mc="http://schemas.openxmlformats.org/markup-compatibility/2006">
          <mc:Choice Requires="x14">
            <control shapeId="17474" r:id="rId69" name="Check Box 66">
              <controlPr defaultSize="0" autoFill="0" autoLine="0" autoPict="0">
                <anchor moveWithCells="1">
                  <from>
                    <xdr:col>32</xdr:col>
                    <xdr:colOff>38100</xdr:colOff>
                    <xdr:row>19</xdr:row>
                    <xdr:rowOff>209550</xdr:rowOff>
                  </from>
                  <to>
                    <xdr:col>33</xdr:col>
                    <xdr:colOff>19050</xdr:colOff>
                    <xdr:row>21</xdr:row>
                    <xdr:rowOff>57150</xdr:rowOff>
                  </to>
                </anchor>
              </controlPr>
            </control>
          </mc:Choice>
        </mc:AlternateContent>
        <mc:AlternateContent xmlns:mc="http://schemas.openxmlformats.org/markup-compatibility/2006">
          <mc:Choice Requires="x14">
            <control shapeId="17475" r:id="rId70" name="Check Box 67">
              <controlPr defaultSize="0" autoFill="0" autoLine="0" autoPict="0">
                <anchor moveWithCells="1">
                  <from>
                    <xdr:col>30</xdr:col>
                    <xdr:colOff>104775</xdr:colOff>
                    <xdr:row>19</xdr:row>
                    <xdr:rowOff>209550</xdr:rowOff>
                  </from>
                  <to>
                    <xdr:col>31</xdr:col>
                    <xdr:colOff>85725</xdr:colOff>
                    <xdr:row>21</xdr:row>
                    <xdr:rowOff>57150</xdr:rowOff>
                  </to>
                </anchor>
              </controlPr>
            </control>
          </mc:Choice>
        </mc:AlternateContent>
        <mc:AlternateContent xmlns:mc="http://schemas.openxmlformats.org/markup-compatibility/2006">
          <mc:Choice Requires="x14">
            <control shapeId="17476" r:id="rId71" name="Check Box 68">
              <controlPr defaultSize="0" autoFill="0" autoLine="0" autoPict="0">
                <anchor moveWithCells="1">
                  <from>
                    <xdr:col>32</xdr:col>
                    <xdr:colOff>38100</xdr:colOff>
                    <xdr:row>19</xdr:row>
                    <xdr:rowOff>209550</xdr:rowOff>
                  </from>
                  <to>
                    <xdr:col>33</xdr:col>
                    <xdr:colOff>19050</xdr:colOff>
                    <xdr:row>21</xdr:row>
                    <xdr:rowOff>57150</xdr:rowOff>
                  </to>
                </anchor>
              </controlPr>
            </control>
          </mc:Choice>
        </mc:AlternateContent>
        <mc:AlternateContent xmlns:mc="http://schemas.openxmlformats.org/markup-compatibility/2006">
          <mc:Choice Requires="x14">
            <control shapeId="17477" r:id="rId72" name="Check Box 69">
              <controlPr defaultSize="0" autoFill="0" autoLine="0" autoPict="0" altText="">
                <anchor moveWithCells="1">
                  <from>
                    <xdr:col>22</xdr:col>
                    <xdr:colOff>19050</xdr:colOff>
                    <xdr:row>34</xdr:row>
                    <xdr:rowOff>333375</xdr:rowOff>
                  </from>
                  <to>
                    <xdr:col>23</xdr:col>
                    <xdr:colOff>0</xdr:colOff>
                    <xdr:row>35</xdr:row>
                    <xdr:rowOff>342900</xdr:rowOff>
                  </to>
                </anchor>
              </controlPr>
            </control>
          </mc:Choice>
        </mc:AlternateContent>
        <mc:AlternateContent xmlns:mc="http://schemas.openxmlformats.org/markup-compatibility/2006">
          <mc:Choice Requires="x14">
            <control shapeId="17478" r:id="rId73" name="Check Box 70">
              <controlPr defaultSize="0" autoFill="0" autoLine="0" autoPict="0" altText="">
                <anchor moveWithCells="1">
                  <from>
                    <xdr:col>20</xdr:col>
                    <xdr:colOff>28575</xdr:colOff>
                    <xdr:row>34</xdr:row>
                    <xdr:rowOff>333375</xdr:rowOff>
                  </from>
                  <to>
                    <xdr:col>21</xdr:col>
                    <xdr:colOff>9525</xdr:colOff>
                    <xdr:row>35</xdr:row>
                    <xdr:rowOff>342900</xdr:rowOff>
                  </to>
                </anchor>
              </controlPr>
            </control>
          </mc:Choice>
        </mc:AlternateContent>
        <mc:AlternateContent xmlns:mc="http://schemas.openxmlformats.org/markup-compatibility/2006">
          <mc:Choice Requires="x14">
            <control shapeId="17479" r:id="rId74" name="Check Box 71">
              <controlPr defaultSize="0" autoFill="0" autoLine="0" autoPict="0" altText="">
                <anchor moveWithCells="1">
                  <from>
                    <xdr:col>8</xdr:col>
                    <xdr:colOff>38100</xdr:colOff>
                    <xdr:row>35</xdr:row>
                    <xdr:rowOff>285750</xdr:rowOff>
                  </from>
                  <to>
                    <xdr:col>9</xdr:col>
                    <xdr:colOff>19050</xdr:colOff>
                    <xdr:row>37</xdr:row>
                    <xdr:rowOff>47625</xdr:rowOff>
                  </to>
                </anchor>
              </controlPr>
            </control>
          </mc:Choice>
        </mc:AlternateContent>
        <mc:AlternateContent xmlns:mc="http://schemas.openxmlformats.org/markup-compatibility/2006">
          <mc:Choice Requires="x14">
            <control shapeId="17480" r:id="rId75" name="Check Box 72">
              <controlPr defaultSize="0" autoFill="0" autoLine="0" autoPict="0" altText="">
                <anchor moveWithCells="1">
                  <from>
                    <xdr:col>12</xdr:col>
                    <xdr:colOff>38100</xdr:colOff>
                    <xdr:row>35</xdr:row>
                    <xdr:rowOff>285750</xdr:rowOff>
                  </from>
                  <to>
                    <xdr:col>13</xdr:col>
                    <xdr:colOff>19050</xdr:colOff>
                    <xdr:row>37</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E33"/>
  <sheetViews>
    <sheetView view="pageBreakPreview" zoomScale="90" zoomScaleNormal="90" zoomScaleSheetLayoutView="90" workbookViewId="0">
      <pane ySplit="1" topLeftCell="A2" activePane="bottomLeft" state="frozen"/>
      <selection pane="bottomLeft" activeCell="H20" sqref="H20"/>
    </sheetView>
  </sheetViews>
  <sheetFormatPr defaultColWidth="8.75" defaultRowHeight="12" x14ac:dyDescent="0.4"/>
  <cols>
    <col min="1" max="1" width="2.625" style="3" customWidth="1"/>
    <col min="2" max="2" width="8.75" style="3" customWidth="1"/>
    <col min="3" max="3" width="4.625" style="3" customWidth="1"/>
    <col min="4" max="4" width="11.875" style="3" customWidth="1"/>
    <col min="5" max="5" width="69.875" style="3" customWidth="1"/>
    <col min="6" max="6" width="1.625" style="3" customWidth="1"/>
    <col min="7" max="16384" width="8.75" style="3"/>
  </cols>
  <sheetData>
    <row r="1" spans="1:5" ht="18.75" x14ac:dyDescent="0.4">
      <c r="A1" s="18"/>
      <c r="B1" s="415" t="s">
        <v>154</v>
      </c>
      <c r="C1" s="415"/>
      <c r="D1" s="415"/>
      <c r="E1" s="415"/>
    </row>
    <row r="2" spans="1:5" ht="18.75" x14ac:dyDescent="0.4">
      <c r="A2" s="18"/>
      <c r="B2" s="17"/>
      <c r="C2" s="17"/>
      <c r="D2" s="17"/>
      <c r="E2" s="17"/>
    </row>
    <row r="3" spans="1:5" ht="58.5" customHeight="1" x14ac:dyDescent="0.4">
      <c r="A3" s="420" t="s">
        <v>168</v>
      </c>
      <c r="B3" s="420"/>
      <c r="C3" s="420"/>
      <c r="D3" s="420"/>
      <c r="E3" s="420"/>
    </row>
    <row r="4" spans="1:5" x14ac:dyDescent="0.4">
      <c r="A4" s="12"/>
      <c r="B4" s="12"/>
      <c r="C4" s="12"/>
      <c r="D4" s="12"/>
      <c r="E4" s="12"/>
    </row>
    <row r="5" spans="1:5" x14ac:dyDescent="0.4">
      <c r="A5" s="8" t="s">
        <v>150</v>
      </c>
      <c r="B5" s="7"/>
      <c r="C5" s="8"/>
      <c r="D5" s="8"/>
      <c r="E5" s="7"/>
    </row>
    <row r="6" spans="1:5" x14ac:dyDescent="0.4">
      <c r="B6" s="10"/>
      <c r="C6" s="10"/>
      <c r="D6" s="10"/>
    </row>
    <row r="7" spans="1:5" ht="35.1" customHeight="1" x14ac:dyDescent="0.4">
      <c r="B7" s="405" t="s">
        <v>146</v>
      </c>
      <c r="C7" s="406"/>
      <c r="D7" s="407"/>
      <c r="E7" s="11" t="s">
        <v>161</v>
      </c>
    </row>
    <row r="8" spans="1:5" ht="50.1" customHeight="1" x14ac:dyDescent="0.4">
      <c r="B8" s="405" t="s">
        <v>145</v>
      </c>
      <c r="C8" s="406"/>
      <c r="D8" s="407"/>
      <c r="E8" s="11" t="s">
        <v>172</v>
      </c>
    </row>
    <row r="9" spans="1:5" ht="69.95" customHeight="1" x14ac:dyDescent="0.4">
      <c r="B9" s="423" t="s">
        <v>61</v>
      </c>
      <c r="C9" s="424"/>
      <c r="D9" s="425"/>
      <c r="E9" s="11" t="s">
        <v>162</v>
      </c>
    </row>
    <row r="10" spans="1:5" ht="50.1" customHeight="1" x14ac:dyDescent="0.4">
      <c r="B10" s="423" t="s">
        <v>144</v>
      </c>
      <c r="C10" s="424"/>
      <c r="D10" s="425"/>
      <c r="E10" s="11" t="s">
        <v>163</v>
      </c>
    </row>
    <row r="11" spans="1:5" x14ac:dyDescent="0.4">
      <c r="B11" s="5"/>
    </row>
    <row r="12" spans="1:5" x14ac:dyDescent="0.4">
      <c r="B12" s="5"/>
    </row>
    <row r="13" spans="1:5" x14ac:dyDescent="0.4">
      <c r="A13" s="8" t="s">
        <v>143</v>
      </c>
      <c r="B13" s="7"/>
      <c r="C13" s="7"/>
      <c r="D13" s="7"/>
      <c r="E13" s="7"/>
    </row>
    <row r="15" spans="1:5" ht="64.5" customHeight="1" x14ac:dyDescent="0.4">
      <c r="B15" s="19" t="s">
        <v>142</v>
      </c>
      <c r="C15" s="416" t="s">
        <v>141</v>
      </c>
      <c r="D15" s="416"/>
      <c r="E15" s="4" t="s">
        <v>164</v>
      </c>
    </row>
    <row r="16" spans="1:5" ht="81.75" customHeight="1" x14ac:dyDescent="0.4">
      <c r="B16" s="19" t="s">
        <v>159</v>
      </c>
      <c r="C16" s="417" t="s">
        <v>160</v>
      </c>
      <c r="D16" s="416"/>
      <c r="E16" s="4" t="s">
        <v>165</v>
      </c>
    </row>
    <row r="17" spans="1:5" ht="165" customHeight="1" x14ac:dyDescent="0.4">
      <c r="B17" s="19" t="s">
        <v>140</v>
      </c>
      <c r="C17" s="417" t="s">
        <v>139</v>
      </c>
      <c r="D17" s="417"/>
      <c r="E17" s="4" t="s">
        <v>171</v>
      </c>
    </row>
    <row r="18" spans="1:5" ht="298.5" customHeight="1" x14ac:dyDescent="0.4">
      <c r="B18" s="421" t="s">
        <v>157</v>
      </c>
      <c r="C18" s="411" t="s">
        <v>156</v>
      </c>
      <c r="D18" s="412"/>
      <c r="E18" s="13" t="s">
        <v>166</v>
      </c>
    </row>
    <row r="19" spans="1:5" ht="198.75" customHeight="1" x14ac:dyDescent="0.4">
      <c r="B19" s="422"/>
      <c r="C19" s="413"/>
      <c r="D19" s="414"/>
      <c r="E19" s="16" t="s">
        <v>167</v>
      </c>
    </row>
    <row r="20" spans="1:5" ht="108" x14ac:dyDescent="0.4">
      <c r="B20" s="19" t="s">
        <v>148</v>
      </c>
      <c r="C20" s="417" t="s">
        <v>137</v>
      </c>
      <c r="D20" s="417"/>
      <c r="E20" s="4" t="s">
        <v>207</v>
      </c>
    </row>
    <row r="21" spans="1:5" ht="71.25" customHeight="1" x14ac:dyDescent="0.4">
      <c r="B21" s="19" t="s">
        <v>138</v>
      </c>
      <c r="C21" s="416" t="s">
        <v>136</v>
      </c>
      <c r="D21" s="416"/>
      <c r="E21" s="4" t="s">
        <v>149</v>
      </c>
    </row>
    <row r="22" spans="1:5" ht="153" customHeight="1" x14ac:dyDescent="0.4">
      <c r="B22" s="19" t="s">
        <v>174</v>
      </c>
      <c r="C22" s="418" t="s">
        <v>135</v>
      </c>
      <c r="D22" s="419"/>
      <c r="E22" s="9" t="s">
        <v>192</v>
      </c>
    </row>
    <row r="23" spans="1:5" x14ac:dyDescent="0.4">
      <c r="B23" s="5"/>
      <c r="E23" s="5"/>
    </row>
    <row r="24" spans="1:5" x14ac:dyDescent="0.4">
      <c r="A24" s="8" t="s">
        <v>134</v>
      </c>
      <c r="B24" s="6"/>
      <c r="C24" s="7"/>
      <c r="D24" s="7"/>
      <c r="E24" s="6"/>
    </row>
    <row r="25" spans="1:5" x14ac:dyDescent="0.4">
      <c r="B25" s="5"/>
      <c r="E25" s="5"/>
    </row>
    <row r="26" spans="1:5" ht="61.5" customHeight="1" x14ac:dyDescent="0.4">
      <c r="B26" s="19" t="s">
        <v>175</v>
      </c>
      <c r="C26" s="417" t="s">
        <v>133</v>
      </c>
      <c r="D26" s="416"/>
      <c r="E26" s="4" t="s">
        <v>170</v>
      </c>
    </row>
    <row r="27" spans="1:5" ht="114.75" customHeight="1" x14ac:dyDescent="0.4">
      <c r="B27" s="19" t="s">
        <v>176</v>
      </c>
      <c r="C27" s="417" t="s">
        <v>20</v>
      </c>
      <c r="D27" s="416"/>
      <c r="E27" s="4" t="s">
        <v>177</v>
      </c>
    </row>
    <row r="28" spans="1:5" x14ac:dyDescent="0.4">
      <c r="B28" s="5"/>
      <c r="E28" s="5"/>
    </row>
    <row r="29" spans="1:5" x14ac:dyDescent="0.4">
      <c r="A29" s="8" t="s">
        <v>132</v>
      </c>
      <c r="B29" s="6"/>
      <c r="C29" s="7"/>
      <c r="D29" s="6"/>
      <c r="E29" s="6"/>
    </row>
    <row r="30" spans="1:5" x14ac:dyDescent="0.4">
      <c r="B30" s="5"/>
      <c r="D30" s="5"/>
      <c r="E30" s="5"/>
    </row>
    <row r="31" spans="1:5" ht="80.25" customHeight="1" x14ac:dyDescent="0.4">
      <c r="B31" s="408" t="s">
        <v>151</v>
      </c>
      <c r="C31" s="409"/>
      <c r="D31" s="410"/>
      <c r="E31" s="4" t="s">
        <v>193</v>
      </c>
    </row>
    <row r="32" spans="1:5" ht="48" customHeight="1" x14ac:dyDescent="0.4">
      <c r="B32" s="408" t="s">
        <v>152</v>
      </c>
      <c r="C32" s="409"/>
      <c r="D32" s="410"/>
      <c r="E32" s="14" t="s">
        <v>158</v>
      </c>
    </row>
    <row r="33" spans="2:5" ht="46.5" customHeight="1" x14ac:dyDescent="0.4">
      <c r="B33" s="408" t="s">
        <v>153</v>
      </c>
      <c r="C33" s="409"/>
      <c r="D33" s="410"/>
      <c r="E33" s="15" t="s">
        <v>169</v>
      </c>
    </row>
  </sheetData>
  <mergeCells count="19">
    <mergeCell ref="B32:D32"/>
    <mergeCell ref="B33:D33"/>
    <mergeCell ref="B10:D10"/>
    <mergeCell ref="B9:D9"/>
    <mergeCell ref="B8:D8"/>
    <mergeCell ref="B7:D7"/>
    <mergeCell ref="B31:D31"/>
    <mergeCell ref="C18:D19"/>
    <mergeCell ref="B1:E1"/>
    <mergeCell ref="C15:D15"/>
    <mergeCell ref="C16:D16"/>
    <mergeCell ref="C17:D17"/>
    <mergeCell ref="C20:D20"/>
    <mergeCell ref="C21:D21"/>
    <mergeCell ref="C22:D22"/>
    <mergeCell ref="C26:D26"/>
    <mergeCell ref="C27:D27"/>
    <mergeCell ref="A3:E3"/>
    <mergeCell ref="B18:B19"/>
  </mergeCells>
  <phoneticPr fontId="1"/>
  <printOptions horizontalCentered="1"/>
  <pageMargins left="0.28000000000000003" right="0.19685039370078741" top="0.78740157480314965" bottom="0.59055118110236227" header="0.39370078740157483" footer="0.27559055118110237"/>
  <pageSetup paperSize="9" scale="92" fitToHeight="0" orientation="portrait" r:id="rId1"/>
  <headerFooter>
    <oddHeader xml:space="preserve">&amp;R&amp;"HG丸ｺﾞｼｯｸM-PRO,太字"&amp;14
</oddHeader>
    <oddFooter>&amp;C&amp;"HG丸ｺﾞｼｯｸM-PRO,標準"&amp;9&amp;P / &amp;N</oddFooter>
  </headerFooter>
  <rowBreaks count="2" manualBreakCount="2">
    <brk id="17" max="5" man="1"/>
    <brk id="2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様式（新潟県長岡市）</vt:lpstr>
      <vt:lpstr>記入例</vt:lpstr>
      <vt:lpstr>記載要領</vt:lpstr>
      <vt:lpstr>記載要領!Print_Area</vt:lpstr>
      <vt:lpstr>記入例!Print_Area</vt:lpstr>
      <vt:lpstr>'様式（新潟県長岡市）'!Print_Area</vt:lpstr>
      <vt:lpstr>記載要領!Print_Titles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2026-07-21T05:17:40Z</cp:lastPrinted>
  <dcterms:created xsi:type="dcterms:W3CDTF">2022-06-07T07:59:25Z</dcterms:created>
  <dcterms:modified xsi:type="dcterms:W3CDTF">2026-07-21T05:27:10Z</dcterms:modified>
</cp:coreProperties>
</file>